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OneDrive\Počítač\"/>
    </mc:Choice>
  </mc:AlternateContent>
  <bookViews>
    <workbookView xWindow="0" yWindow="0" windowWidth="28800" windowHeight="12915"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I3" i="9"/>
  <c r="C4" i="9"/>
  <c r="C20" i="11"/>
  <c r="I4" i="9"/>
  <c r="C5" i="9"/>
  <c r="C6" i="9"/>
  <c r="A1" i="11"/>
  <c r="B1" i="4"/>
  <c r="B3" i="6"/>
  <c r="B4" i="6"/>
  <c r="B5" i="6"/>
  <c r="N56" i="1"/>
  <c r="N38" i="1"/>
  <c r="C18" i="10"/>
  <c r="A1" i="10"/>
  <c r="I31" i="9"/>
  <c r="I18" i="9"/>
  <c r="C10" i="9"/>
  <c r="C10" i="6"/>
  <c r="I30" i="9"/>
  <c r="I19" i="9"/>
  <c r="I34" i="9"/>
  <c r="I32" i="9"/>
  <c r="B2" i="4"/>
  <c r="I17" i="9"/>
  <c r="C13" i="9"/>
  <c r="C13" i="6"/>
  <c r="I22" i="9"/>
  <c r="I26" i="9"/>
  <c r="I29" i="9"/>
  <c r="C11" i="9"/>
  <c r="C11" i="6"/>
  <c r="I20" i="9"/>
  <c r="C12" i="9"/>
  <c r="C12" i="6"/>
  <c r="I27" i="9"/>
  <c r="I25" i="9"/>
  <c r="C14" i="9"/>
  <c r="I28" i="9"/>
  <c r="I24" i="9"/>
  <c r="L38" i="9"/>
  <c r="I21" i="9"/>
  <c r="I33" i="9"/>
  <c r="I23" i="9"/>
  <c r="B3" i="4"/>
  <c r="E16" i="4"/>
  <c r="K68" i="9"/>
  <c r="C14" i="6"/>
  <c r="E68" i="4"/>
  <c r="I40" i="4"/>
  <c r="C75" i="4"/>
  <c r="A51" i="4"/>
  <c r="J51" i="4"/>
  <c r="D85" i="4"/>
  <c r="H22" i="4"/>
  <c r="G19" i="4"/>
  <c r="B71" i="9"/>
  <c r="A69" i="4"/>
  <c r="J69" i="4"/>
  <c r="I6" i="4"/>
  <c r="E82" i="4"/>
  <c r="I75" i="4"/>
  <c r="H65" i="4"/>
  <c r="C26" i="4"/>
  <c r="H21" i="4"/>
  <c r="I37" i="4"/>
  <c r="C35" i="4"/>
  <c r="A86" i="4"/>
  <c r="E26" i="4"/>
  <c r="K78" i="9"/>
  <c r="G3" i="4"/>
  <c r="B55" i="9"/>
  <c r="G93" i="4"/>
  <c r="G6" i="4"/>
  <c r="B58" i="9"/>
  <c r="A48" i="4"/>
  <c r="I39" i="4"/>
  <c r="C69" i="4"/>
  <c r="D37" i="4"/>
  <c r="A89" i="9"/>
  <c r="E81" i="4"/>
  <c r="H90" i="4"/>
  <c r="I30" i="4"/>
  <c r="G94" i="4"/>
  <c r="I85" i="4"/>
  <c r="D21" i="4"/>
  <c r="A73" i="9"/>
  <c r="A81" i="4"/>
  <c r="J81" i="4"/>
  <c r="A35" i="4"/>
  <c r="J35" i="4"/>
  <c r="D72" i="4"/>
  <c r="D56" i="4"/>
  <c r="A108" i="9"/>
  <c r="G63" i="4"/>
  <c r="B115" i="9"/>
  <c r="I72" i="4"/>
  <c r="D51" i="4"/>
  <c r="A103" i="9"/>
  <c r="C67" i="4"/>
  <c r="C50" i="4"/>
  <c r="C74" i="4"/>
  <c r="G88" i="4"/>
  <c r="A74" i="4"/>
  <c r="D90" i="4"/>
  <c r="D27" i="4"/>
  <c r="A79" i="9"/>
  <c r="H40" i="4"/>
  <c r="E94" i="4"/>
  <c r="C19" i="4"/>
  <c r="A60" i="4"/>
  <c r="G80" i="4"/>
  <c r="E21" i="4"/>
  <c r="K73" i="9"/>
  <c r="D80" i="4"/>
  <c r="A31" i="4"/>
  <c r="J31" i="4"/>
  <c r="G8" i="4"/>
  <c r="B60" i="9"/>
  <c r="G31" i="4"/>
  <c r="B83" i="9"/>
  <c r="A94" i="4"/>
  <c r="I82" i="4"/>
  <c r="E31" i="4"/>
  <c r="K83" i="9"/>
  <c r="C57" i="4"/>
  <c r="D87" i="4"/>
  <c r="I78" i="4"/>
  <c r="A85" i="4"/>
  <c r="J85" i="4"/>
  <c r="G45" i="4"/>
  <c r="B97" i="9"/>
  <c r="D75" i="4"/>
  <c r="D44" i="4"/>
  <c r="A96" i="9"/>
  <c r="C46" i="4"/>
  <c r="E77" i="4"/>
  <c r="A16" i="4"/>
  <c r="D18" i="4"/>
  <c r="A70" i="9"/>
  <c r="G47" i="4"/>
  <c r="B99" i="9"/>
  <c r="D31" i="4"/>
  <c r="A83" i="9"/>
  <c r="C83" i="9"/>
  <c r="G72" i="4"/>
  <c r="D77" i="4"/>
  <c r="D93" i="4"/>
  <c r="A88" i="4"/>
  <c r="A22" i="4"/>
  <c r="C71" i="4"/>
  <c r="E32" i="4"/>
  <c r="K84" i="9"/>
  <c r="E48" i="4"/>
  <c r="K100" i="9"/>
  <c r="C47" i="4"/>
  <c r="D73" i="4"/>
  <c r="D6" i="4"/>
  <c r="A58" i="9"/>
  <c r="H70" i="4"/>
  <c r="G49" i="4"/>
  <c r="B101" i="9"/>
  <c r="A24" i="4"/>
  <c r="A65" i="4"/>
  <c r="J65" i="4"/>
  <c r="E11" i="4"/>
  <c r="K63" i="9"/>
  <c r="I59" i="4"/>
  <c r="A32" i="4"/>
  <c r="C65" i="4"/>
  <c r="I61" i="4"/>
  <c r="E19" i="4"/>
  <c r="K71" i="9"/>
  <c r="D89" i="4"/>
  <c r="G48" i="4"/>
  <c r="B100" i="9"/>
  <c r="E95" i="4"/>
  <c r="C84" i="4"/>
  <c r="C52" i="4"/>
  <c r="E9" i="4"/>
  <c r="K61" i="9"/>
  <c r="A52" i="4"/>
  <c r="I89" i="4"/>
  <c r="D42" i="4"/>
  <c r="A94" i="9"/>
  <c r="H42" i="4"/>
  <c r="C16" i="4"/>
  <c r="D28" i="4"/>
  <c r="A80" i="9"/>
  <c r="I4" i="4"/>
  <c r="I14" i="4"/>
  <c r="I10" i="4"/>
  <c r="C62" i="4"/>
  <c r="C87" i="4"/>
  <c r="G68" i="4"/>
  <c r="I92" i="4"/>
  <c r="C37" i="4"/>
  <c r="A87" i="4"/>
  <c r="J87" i="4"/>
  <c r="I80" i="4"/>
  <c r="E75" i="4"/>
  <c r="E65" i="4"/>
  <c r="K117" i="9"/>
  <c r="I62" i="4"/>
  <c r="A91" i="4"/>
  <c r="J91" i="4"/>
  <c r="I63" i="4"/>
  <c r="C7" i="4"/>
  <c r="H53" i="4"/>
  <c r="G60" i="4"/>
  <c r="B112" i="9"/>
  <c r="E20" i="4"/>
  <c r="K72" i="9"/>
  <c r="I56" i="4"/>
  <c r="C66" i="4"/>
  <c r="C30" i="4"/>
  <c r="H71" i="4"/>
  <c r="A61" i="4"/>
  <c r="J61" i="4"/>
  <c r="C49" i="4"/>
  <c r="H28" i="4"/>
  <c r="A80" i="4"/>
  <c r="L81" i="4"/>
  <c r="I29" i="4"/>
  <c r="H81" i="4"/>
  <c r="A68" i="4"/>
  <c r="H79" i="4"/>
  <c r="G34" i="4"/>
  <c r="B86" i="9"/>
  <c r="E79" i="4"/>
  <c r="H34" i="4"/>
  <c r="D68" i="4"/>
  <c r="I90" i="4"/>
  <c r="A70" i="4"/>
  <c r="A34" i="4"/>
  <c r="J34" i="4"/>
  <c r="C68" i="4"/>
  <c r="I9" i="4"/>
  <c r="C40" i="4"/>
  <c r="H33" i="4"/>
  <c r="G79" i="4"/>
  <c r="D66" i="4"/>
  <c r="A118" i="9"/>
  <c r="L118" i="9"/>
  <c r="A78" i="4"/>
  <c r="A21" i="4"/>
  <c r="J21" i="4"/>
  <c r="H23" i="4"/>
  <c r="C79" i="4"/>
  <c r="D55" i="4"/>
  <c r="A107" i="9"/>
  <c r="D92" i="4"/>
  <c r="H44" i="4"/>
  <c r="I57" i="4"/>
  <c r="H82" i="4"/>
  <c r="A30" i="4"/>
  <c r="J30" i="4"/>
  <c r="E4" i="4"/>
  <c r="K56" i="9"/>
  <c r="E7" i="4"/>
  <c r="K59" i="9"/>
  <c r="H18" i="4"/>
  <c r="H26" i="4"/>
  <c r="C25" i="4"/>
  <c r="G73" i="4"/>
  <c r="A57" i="4"/>
  <c r="J57" i="4"/>
  <c r="I19" i="4"/>
  <c r="D64" i="4"/>
  <c r="A116" i="9"/>
  <c r="I21" i="4"/>
  <c r="G42" i="4"/>
  <c r="B94" i="9"/>
  <c r="E93" i="4"/>
  <c r="G51" i="4"/>
  <c r="B103" i="9"/>
  <c r="D82" i="4"/>
  <c r="G35" i="4"/>
  <c r="B87" i="9"/>
  <c r="I25" i="4"/>
  <c r="E8" i="4"/>
  <c r="K60" i="9"/>
  <c r="G23" i="4"/>
  <c r="B75" i="9"/>
  <c r="G67" i="4"/>
  <c r="E46" i="4"/>
  <c r="K98" i="9"/>
  <c r="E89" i="4"/>
  <c r="A23" i="4"/>
  <c r="J23" i="4"/>
  <c r="G77" i="4"/>
  <c r="H43" i="4"/>
  <c r="G66" i="4"/>
  <c r="D35" i="4"/>
  <c r="A87" i="9"/>
  <c r="E87" i="9"/>
  <c r="E55" i="4"/>
  <c r="K107" i="9"/>
  <c r="D94" i="4"/>
  <c r="I54" i="4"/>
  <c r="A4" i="4"/>
  <c r="A40" i="4"/>
  <c r="L41" i="4"/>
  <c r="C20" i="4"/>
  <c r="I81" i="4"/>
  <c r="C9" i="4"/>
  <c r="G43" i="4"/>
  <c r="B95" i="9"/>
  <c r="H59" i="4"/>
  <c r="A14" i="4"/>
  <c r="H73" i="4"/>
  <c r="E37" i="4"/>
  <c r="K89" i="9"/>
  <c r="D26" i="4"/>
  <c r="A78" i="9"/>
  <c r="E78" i="4"/>
  <c r="D61" i="4"/>
  <c r="A113" i="9"/>
  <c r="C17" i="4"/>
  <c r="G32" i="4"/>
  <c r="B84" i="9"/>
  <c r="H64" i="4"/>
  <c r="A83" i="4"/>
  <c r="J83" i="4"/>
  <c r="G44" i="4"/>
  <c r="B96" i="9"/>
  <c r="G89" i="4"/>
  <c r="E6" i="4"/>
  <c r="K58" i="9"/>
  <c r="C41" i="4"/>
  <c r="C15" i="4"/>
  <c r="I18" i="4"/>
  <c r="I16" i="4"/>
  <c r="E84" i="4"/>
  <c r="C39" i="4"/>
  <c r="G50" i="4"/>
  <c r="B102" i="9"/>
  <c r="G61" i="4"/>
  <c r="B113" i="9"/>
  <c r="G28" i="4"/>
  <c r="B80" i="9"/>
  <c r="D88" i="4"/>
  <c r="C59" i="4"/>
  <c r="D7" i="4"/>
  <c r="A59" i="9"/>
  <c r="L59" i="9"/>
  <c r="G76" i="4"/>
  <c r="I20" i="4"/>
  <c r="G86" i="4"/>
  <c r="E44" i="4"/>
  <c r="K96" i="9"/>
  <c r="C48" i="4"/>
  <c r="A62" i="4"/>
  <c r="J62" i="4"/>
  <c r="C77" i="4"/>
  <c r="A11" i="4"/>
  <c r="J11" i="4"/>
  <c r="I11" i="4"/>
  <c r="E60" i="4"/>
  <c r="K112" i="9"/>
  <c r="I22" i="4"/>
  <c r="G87" i="4"/>
  <c r="C18" i="4"/>
  <c r="C89" i="4"/>
  <c r="C60" i="4"/>
  <c r="H68" i="4"/>
  <c r="I86" i="4"/>
  <c r="A72" i="4"/>
  <c r="L73" i="4"/>
  <c r="A67" i="4"/>
  <c r="J67" i="4"/>
  <c r="C34" i="4"/>
  <c r="G5" i="4"/>
  <c r="B57" i="9"/>
  <c r="E85" i="4"/>
  <c r="C64" i="4"/>
  <c r="G20" i="4"/>
  <c r="B72" i="9"/>
  <c r="A17" i="4"/>
  <c r="J17" i="4"/>
  <c r="I55" i="4"/>
  <c r="I23" i="4"/>
  <c r="A25" i="4"/>
  <c r="J25" i="4"/>
  <c r="C54" i="4"/>
  <c r="I38" i="4"/>
  <c r="E1" i="4"/>
  <c r="K53" i="9"/>
  <c r="E15" i="4"/>
  <c r="K67" i="9"/>
  <c r="C78" i="4"/>
  <c r="E91" i="4"/>
  <c r="A37" i="4"/>
  <c r="J37" i="4"/>
  <c r="D62" i="4"/>
  <c r="A114" i="9"/>
  <c r="A13" i="4"/>
  <c r="J13" i="4"/>
  <c r="I13" i="4"/>
  <c r="H19" i="4"/>
  <c r="C70" i="4"/>
  <c r="G39" i="4"/>
  <c r="B91" i="9"/>
  <c r="H80" i="4"/>
  <c r="I43" i="4"/>
  <c r="H30" i="4"/>
  <c r="E92" i="4"/>
  <c r="C22" i="4"/>
  <c r="E45" i="4"/>
  <c r="K97" i="9"/>
  <c r="L39" i="9"/>
  <c r="C78" i="9"/>
  <c r="D83" i="9"/>
  <c r="H11" i="4"/>
  <c r="D54" i="4"/>
  <c r="A106" i="9"/>
  <c r="I106" i="9"/>
  <c r="C81" i="4"/>
  <c r="D19" i="4"/>
  <c r="A71" i="9"/>
  <c r="L71" i="9"/>
  <c r="M71" i="9"/>
  <c r="I64" i="4"/>
  <c r="D8" i="4"/>
  <c r="A60" i="9"/>
  <c r="I24" i="4"/>
  <c r="I32" i="4"/>
  <c r="H89" i="4"/>
  <c r="E49" i="4"/>
  <c r="K101" i="9"/>
  <c r="I27" i="4"/>
  <c r="A53" i="4"/>
  <c r="J53" i="4"/>
  <c r="D9" i="4"/>
  <c r="A61" i="9"/>
  <c r="G70" i="4"/>
  <c r="H69" i="4"/>
  <c r="H24" i="4"/>
  <c r="H27" i="4"/>
  <c r="H58" i="4"/>
  <c r="H86" i="4"/>
  <c r="A84" i="4"/>
  <c r="J84" i="4"/>
  <c r="D13" i="4"/>
  <c r="A65" i="9"/>
  <c r="D65" i="9"/>
  <c r="A20" i="4"/>
  <c r="D40" i="4"/>
  <c r="A92" i="9"/>
  <c r="A89" i="4"/>
  <c r="J89" i="4"/>
  <c r="C61" i="4"/>
  <c r="C29" i="4"/>
  <c r="I79" i="4"/>
  <c r="E28" i="4"/>
  <c r="K80" i="9"/>
  <c r="A44" i="4"/>
  <c r="H48" i="4"/>
  <c r="C88" i="4"/>
  <c r="H63" i="4"/>
  <c r="H35" i="4"/>
  <c r="E69" i="4"/>
  <c r="D53" i="4"/>
  <c r="A105" i="9"/>
  <c r="D14" i="4"/>
  <c r="A66" i="9"/>
  <c r="C66" i="9"/>
  <c r="H55" i="4"/>
  <c r="A90" i="4"/>
  <c r="L91" i="4"/>
  <c r="E67" i="4"/>
  <c r="G16" i="4"/>
  <c r="B68" i="9"/>
  <c r="E57" i="4"/>
  <c r="K109" i="9"/>
  <c r="C4" i="4"/>
  <c r="H17" i="4"/>
  <c r="E42" i="4"/>
  <c r="K94" i="9"/>
  <c r="D58" i="4"/>
  <c r="A110" i="9"/>
  <c r="H76" i="4"/>
  <c r="H39" i="4"/>
  <c r="A43" i="4"/>
  <c r="J43" i="4"/>
  <c r="G27" i="4"/>
  <c r="B79" i="9"/>
  <c r="A45" i="4"/>
  <c r="J45" i="4"/>
  <c r="E58" i="4"/>
  <c r="K110" i="9"/>
  <c r="E29" i="4"/>
  <c r="K81" i="9"/>
  <c r="G53" i="4"/>
  <c r="B105" i="9"/>
  <c r="C76" i="4"/>
  <c r="G14" i="4"/>
  <c r="B66" i="9"/>
  <c r="D36" i="4"/>
  <c r="A88" i="9"/>
  <c r="C88" i="9"/>
  <c r="G65" i="4"/>
  <c r="B117" i="9"/>
  <c r="I69" i="4"/>
  <c r="G11" i="4"/>
  <c r="B63" i="9"/>
  <c r="I91" i="4"/>
  <c r="D23" i="4"/>
  <c r="A75" i="9"/>
  <c r="E36" i="4"/>
  <c r="K88" i="9"/>
  <c r="C43" i="4"/>
  <c r="G7" i="4"/>
  <c r="B59" i="9"/>
  <c r="I36" i="4"/>
  <c r="D38" i="4"/>
  <c r="A90" i="9"/>
  <c r="D90" i="9"/>
  <c r="E34" i="4"/>
  <c r="K86" i="9"/>
  <c r="A92" i="4"/>
  <c r="G13" i="4"/>
  <c r="B65" i="9"/>
  <c r="C86" i="4"/>
  <c r="D24" i="4"/>
  <c r="A76" i="9"/>
  <c r="C27" i="4"/>
  <c r="G18" i="4"/>
  <c r="B70" i="9"/>
  <c r="C42" i="4"/>
  <c r="G37" i="4"/>
  <c r="B89" i="9"/>
  <c r="G90" i="4"/>
  <c r="A93" i="4"/>
  <c r="J93" i="4"/>
  <c r="A5" i="4"/>
  <c r="H91" i="4"/>
  <c r="H45" i="4"/>
  <c r="H78" i="4"/>
  <c r="E3" i="4"/>
  <c r="K55" i="9"/>
  <c r="E41" i="4"/>
  <c r="K93" i="9"/>
  <c r="D15" i="4"/>
  <c r="A67" i="9"/>
  <c r="E35" i="4"/>
  <c r="K87" i="9"/>
  <c r="H62" i="4"/>
  <c r="D39" i="4"/>
  <c r="A91" i="9"/>
  <c r="D60" i="4"/>
  <c r="A112" i="9"/>
  <c r="I48" i="4"/>
  <c r="G29" i="4"/>
  <c r="B81" i="9"/>
  <c r="H72" i="4"/>
  <c r="D1" i="4"/>
  <c r="A53" i="9"/>
  <c r="C53" i="9"/>
  <c r="H32" i="4"/>
  <c r="D46" i="4"/>
  <c r="A98" i="9"/>
  <c r="I66" i="4"/>
  <c r="A77" i="4"/>
  <c r="J77" i="4"/>
  <c r="C83" i="4"/>
  <c r="H52" i="4"/>
  <c r="G54" i="4"/>
  <c r="B106" i="9"/>
  <c r="E33" i="4"/>
  <c r="K85" i="9"/>
  <c r="G82" i="4"/>
  <c r="E18" i="4"/>
  <c r="K70" i="9"/>
  <c r="A42" i="4"/>
  <c r="C92" i="4"/>
  <c r="C31" i="4"/>
  <c r="D65" i="4"/>
  <c r="A117" i="9"/>
  <c r="E54" i="4"/>
  <c r="K106" i="9"/>
  <c r="A3" i="4"/>
  <c r="J3" i="4"/>
  <c r="E59" i="4"/>
  <c r="K111" i="9"/>
  <c r="H56" i="4"/>
  <c r="D70" i="4"/>
  <c r="H25" i="4"/>
  <c r="A59" i="4"/>
  <c r="J59" i="4"/>
  <c r="I35" i="4"/>
  <c r="D45" i="4"/>
  <c r="A97" i="9"/>
  <c r="I65" i="4"/>
  <c r="C32" i="4"/>
  <c r="A55" i="4"/>
  <c r="J55" i="4"/>
  <c r="C58" i="4"/>
  <c r="H74" i="4"/>
  <c r="I28" i="4"/>
  <c r="I58" i="4"/>
  <c r="A8" i="4"/>
  <c r="I67" i="4"/>
  <c r="I15" i="4"/>
  <c r="C94" i="4"/>
  <c r="H31" i="4"/>
  <c r="E5" i="4"/>
  <c r="K57" i="9"/>
  <c r="C36" i="4"/>
  <c r="C11" i="4"/>
  <c r="C21" i="4"/>
  <c r="H57" i="4"/>
  <c r="A63" i="4"/>
  <c r="J63" i="4"/>
  <c r="E62" i="4"/>
  <c r="K114" i="9"/>
  <c r="G9" i="4"/>
  <c r="B61" i="9"/>
  <c r="E40" i="4"/>
  <c r="K92" i="9"/>
  <c r="A76" i="4"/>
  <c r="I74" i="4"/>
  <c r="A36" i="4"/>
  <c r="A71" i="4"/>
  <c r="J71" i="4"/>
  <c r="H88" i="4"/>
  <c r="G1" i="4"/>
  <c r="B53" i="9"/>
  <c r="E12" i="4"/>
  <c r="K64" i="9"/>
  <c r="A19" i="4"/>
  <c r="J19" i="4"/>
  <c r="G85" i="4"/>
  <c r="H50" i="4"/>
  <c r="E66" i="4"/>
  <c r="K118" i="9"/>
  <c r="D43" i="4"/>
  <c r="A95" i="9"/>
  <c r="C90" i="4"/>
  <c r="D69" i="4"/>
  <c r="A66" i="4"/>
  <c r="G57" i="4"/>
  <c r="B109" i="9"/>
  <c r="E87" i="4"/>
  <c r="A7" i="4"/>
  <c r="I60" i="4"/>
  <c r="A79" i="4"/>
  <c r="J79" i="4"/>
  <c r="G21" i="4"/>
  <c r="B73" i="9"/>
  <c r="E56" i="4"/>
  <c r="K108" i="9"/>
  <c r="I46" i="4"/>
  <c r="I51" i="4"/>
  <c r="G41" i="4"/>
  <c r="B93" i="9"/>
  <c r="D57" i="4"/>
  <c r="A109" i="9"/>
  <c r="K45" i="9"/>
  <c r="L41" i="9"/>
  <c r="I80" i="9"/>
  <c r="F78" i="9"/>
  <c r="L63" i="4"/>
  <c r="M59" i="9"/>
  <c r="L15" i="4"/>
  <c r="J14" i="4"/>
  <c r="E116" i="9"/>
  <c r="C116" i="9"/>
  <c r="L116" i="9"/>
  <c r="L107" i="9"/>
  <c r="L79" i="4"/>
  <c r="J78" i="4"/>
  <c r="J70" i="4"/>
  <c r="L71" i="4"/>
  <c r="I94" i="9"/>
  <c r="L53" i="4"/>
  <c r="J52" i="4"/>
  <c r="I114" i="9"/>
  <c r="L114" i="9"/>
  <c r="E114" i="9"/>
  <c r="J72" i="4"/>
  <c r="D113" i="9"/>
  <c r="I78" i="9"/>
  <c r="E78" i="9"/>
  <c r="H4" i="4"/>
  <c r="L5" i="4"/>
  <c r="J4" i="4"/>
  <c r="I87" i="9"/>
  <c r="L31" i="4"/>
  <c r="L35" i="4"/>
  <c r="L69" i="4"/>
  <c r="J68" i="4"/>
  <c r="J80" i="4"/>
  <c r="L80" i="9"/>
  <c r="F80" i="9"/>
  <c r="J32" i="4"/>
  <c r="L33" i="4"/>
  <c r="L25" i="4"/>
  <c r="J24" i="4"/>
  <c r="C58" i="9"/>
  <c r="D58" i="9"/>
  <c r="F79" i="9"/>
  <c r="E79" i="9"/>
  <c r="L79" i="9"/>
  <c r="C79" i="9"/>
  <c r="I79" i="9"/>
  <c r="D79" i="9"/>
  <c r="J79" i="9"/>
  <c r="L75" i="4"/>
  <c r="J74" i="4"/>
  <c r="D103" i="9"/>
  <c r="F103" i="9"/>
  <c r="I103" i="9"/>
  <c r="F108" i="9"/>
  <c r="L108" i="9"/>
  <c r="E108" i="9"/>
  <c r="C108" i="9"/>
  <c r="D108" i="9"/>
  <c r="I108" i="9"/>
  <c r="F58" i="9"/>
  <c r="J22" i="4"/>
  <c r="L23" i="4"/>
  <c r="J88" i="4"/>
  <c r="L89" i="4"/>
  <c r="F83" i="9"/>
  <c r="E83" i="9"/>
  <c r="L83" i="9"/>
  <c r="M83" i="9"/>
  <c r="I83" i="9"/>
  <c r="F70" i="9"/>
  <c r="L70" i="9"/>
  <c r="M70" i="9"/>
  <c r="D70" i="9"/>
  <c r="C70" i="9"/>
  <c r="E70" i="9"/>
  <c r="I70" i="9"/>
  <c r="L17" i="4"/>
  <c r="J16" i="4"/>
  <c r="D96" i="9"/>
  <c r="C96" i="9"/>
  <c r="I96" i="9"/>
  <c r="E96" i="9"/>
  <c r="F96" i="9"/>
  <c r="L96" i="9"/>
  <c r="M96" i="9"/>
  <c r="L95" i="4"/>
  <c r="J94" i="4"/>
  <c r="L61" i="4"/>
  <c r="J60" i="4"/>
  <c r="H2" i="4"/>
  <c r="L73" i="9"/>
  <c r="M73" i="9"/>
  <c r="E73" i="9"/>
  <c r="C73" i="9"/>
  <c r="D73" i="9"/>
  <c r="I73" i="9"/>
  <c r="F73" i="9"/>
  <c r="F89" i="9"/>
  <c r="E89" i="9"/>
  <c r="D89" i="9"/>
  <c r="I89" i="9"/>
  <c r="C89" i="9"/>
  <c r="L89" i="9"/>
  <c r="M89" i="9"/>
  <c r="J48" i="4"/>
  <c r="L49" i="4"/>
  <c r="I12" i="4"/>
  <c r="L87" i="4"/>
  <c r="J86" i="4"/>
  <c r="I109" i="9"/>
  <c r="F109" i="9"/>
  <c r="D109" i="9"/>
  <c r="E109" i="9"/>
  <c r="C109" i="9"/>
  <c r="L109" i="9"/>
  <c r="H7" i="4"/>
  <c r="J7" i="4"/>
  <c r="I7" i="4"/>
  <c r="F59" i="9"/>
  <c r="F95" i="9"/>
  <c r="I3" i="4"/>
  <c r="H3" i="4"/>
  <c r="D117" i="9"/>
  <c r="C98" i="9"/>
  <c r="L53" i="9"/>
  <c r="M53" i="9"/>
  <c r="F112" i="9"/>
  <c r="E112" i="9"/>
  <c r="I112" i="9"/>
  <c r="C112" i="9"/>
  <c r="L112" i="9"/>
  <c r="M112" i="9"/>
  <c r="D112" i="9"/>
  <c r="J112" i="9"/>
  <c r="L67" i="9"/>
  <c r="M67" i="9"/>
  <c r="I67" i="9"/>
  <c r="E67" i="9"/>
  <c r="F67" i="9"/>
  <c r="D67" i="9"/>
  <c r="C67" i="9"/>
  <c r="L76" i="9"/>
  <c r="D76" i="9"/>
  <c r="I76" i="9"/>
  <c r="F76" i="9"/>
  <c r="C76" i="9"/>
  <c r="E76" i="9"/>
  <c r="D75" i="9"/>
  <c r="C75" i="9"/>
  <c r="L75" i="9"/>
  <c r="F75" i="9"/>
  <c r="E75" i="9"/>
  <c r="I75" i="9"/>
  <c r="I110" i="9"/>
  <c r="L110" i="9"/>
  <c r="M110" i="9"/>
  <c r="C110" i="9"/>
  <c r="E110" i="9"/>
  <c r="D110" i="9"/>
  <c r="J110" i="9"/>
  <c r="F110" i="9"/>
  <c r="M109" i="9"/>
  <c r="C105" i="9"/>
  <c r="L45" i="4"/>
  <c r="J44" i="4"/>
  <c r="L92" i="9"/>
  <c r="C65" i="9"/>
  <c r="F65" i="9"/>
  <c r="L61" i="9"/>
  <c r="M61" i="9"/>
  <c r="D61" i="9"/>
  <c r="F61" i="9"/>
  <c r="C61" i="9"/>
  <c r="L42" i="9"/>
  <c r="N42" i="9"/>
  <c r="D40" i="9"/>
  <c r="D42" i="9"/>
  <c r="L11" i="9"/>
  <c r="T41" i="9"/>
  <c r="R41" i="9"/>
  <c r="P41" i="9"/>
  <c r="N41" i="9"/>
  <c r="I44" i="9"/>
  <c r="F44" i="9"/>
  <c r="J66" i="4"/>
  <c r="L67" i="4"/>
  <c r="L37" i="4"/>
  <c r="J36" i="4"/>
  <c r="J76" i="4"/>
  <c r="L77" i="4"/>
  <c r="J8" i="4"/>
  <c r="I8" i="4"/>
  <c r="F60" i="9"/>
  <c r="H8" i="4"/>
  <c r="L9" i="4"/>
  <c r="C97" i="9"/>
  <c r="F97" i="9"/>
  <c r="L97" i="9"/>
  <c r="M97" i="9"/>
  <c r="I97" i="9"/>
  <c r="D97" i="9"/>
  <c r="E97" i="9"/>
  <c r="J42" i="4"/>
  <c r="L43" i="4"/>
  <c r="L91" i="9"/>
  <c r="F91" i="9"/>
  <c r="I91" i="9"/>
  <c r="E91" i="9"/>
  <c r="C91" i="9"/>
  <c r="D91" i="9"/>
  <c r="J5" i="4"/>
  <c r="I5" i="4"/>
  <c r="H5" i="4"/>
  <c r="J92" i="4"/>
  <c r="L93" i="4"/>
  <c r="E90" i="9"/>
  <c r="F90" i="9"/>
  <c r="L90" i="9"/>
  <c r="D88" i="9"/>
  <c r="E88" i="9"/>
  <c r="I88" i="9"/>
  <c r="J90" i="4"/>
  <c r="F66" i="9"/>
  <c r="E66" i="9"/>
  <c r="L21" i="4"/>
  <c r="J20" i="4"/>
  <c r="L85" i="4"/>
  <c r="C60" i="9"/>
  <c r="L60" i="9"/>
  <c r="M60" i="9"/>
  <c r="D60" i="9"/>
  <c r="J60" i="9"/>
  <c r="D71" i="9"/>
  <c r="F71" i="9"/>
  <c r="E106" i="9"/>
  <c r="L106" i="9"/>
  <c r="M106" i="9"/>
  <c r="C106" i="9"/>
  <c r="D106" i="9"/>
  <c r="J106" i="9"/>
  <c r="I58" i="9"/>
  <c r="I66" i="9"/>
  <c r="E60" i="9"/>
  <c r="E44" i="9"/>
  <c r="E61" i="9"/>
  <c r="D59" i="9"/>
  <c r="E59" i="9"/>
  <c r="I59" i="9"/>
  <c r="I65" i="9"/>
  <c r="I61" i="9"/>
  <c r="I60" i="9"/>
  <c r="C44" i="9"/>
  <c r="J97" i="9"/>
  <c r="M114" i="9"/>
  <c r="M80" i="9"/>
  <c r="J108" i="9"/>
  <c r="J58" i="9"/>
  <c r="A27" i="4"/>
  <c r="J27" i="4"/>
  <c r="D74" i="4"/>
  <c r="A54" i="4"/>
  <c r="H51" i="4"/>
  <c r="I17" i="4"/>
  <c r="E53" i="4"/>
  <c r="K105" i="9"/>
  <c r="D32" i="4"/>
  <c r="A84" i="9"/>
  <c r="E27" i="4"/>
  <c r="K79" i="9"/>
  <c r="M79" i="9"/>
  <c r="A26" i="4"/>
  <c r="I77" i="4"/>
  <c r="I83" i="4"/>
  <c r="E50" i="4"/>
  <c r="K102" i="9"/>
  <c r="D50" i="4"/>
  <c r="A102" i="9"/>
  <c r="G38" i="4"/>
  <c r="B90" i="9"/>
  <c r="G10" i="4"/>
  <c r="B62" i="9"/>
  <c r="G26" i="4"/>
  <c r="B78" i="9"/>
  <c r="H94" i="4"/>
  <c r="D25" i="4"/>
  <c r="A77" i="9"/>
  <c r="A75" i="4"/>
  <c r="J75" i="4"/>
  <c r="E80" i="4"/>
  <c r="D84" i="4"/>
  <c r="C72" i="4"/>
  <c r="G62" i="4"/>
  <c r="B114" i="9"/>
  <c r="G40" i="4"/>
  <c r="B92" i="9"/>
  <c r="H29" i="4"/>
  <c r="A29" i="4"/>
  <c r="J29" i="4"/>
  <c r="A82" i="4"/>
  <c r="I93" i="4"/>
  <c r="H13" i="4"/>
  <c r="A64" i="4"/>
  <c r="G69" i="4"/>
  <c r="D59" i="4"/>
  <c r="A111" i="9"/>
  <c r="D86" i="4"/>
  <c r="C38" i="4"/>
  <c r="H10" i="4"/>
  <c r="H6" i="4"/>
  <c r="D5" i="4"/>
  <c r="A57" i="9"/>
  <c r="E52" i="4"/>
  <c r="K104" i="9"/>
  <c r="D67" i="4"/>
  <c r="H77" i="4"/>
  <c r="D4" i="4"/>
  <c r="A56" i="9"/>
  <c r="I88" i="4"/>
  <c r="E14" i="4"/>
  <c r="K66" i="9"/>
  <c r="E90" i="4"/>
  <c r="E70" i="4"/>
  <c r="D81" i="4"/>
  <c r="G58" i="4"/>
  <c r="B110" i="9"/>
  <c r="I45" i="4"/>
  <c r="G12" i="4"/>
  <c r="B64" i="9"/>
  <c r="C53" i="4"/>
  <c r="D52" i="4"/>
  <c r="A104" i="9"/>
  <c r="E73" i="4"/>
  <c r="E43" i="4"/>
  <c r="K95" i="9"/>
  <c r="I68" i="4"/>
  <c r="E61" i="4"/>
  <c r="K113" i="9"/>
  <c r="G46" i="4"/>
  <c r="B98" i="9"/>
  <c r="C33" i="4"/>
  <c r="G56" i="4"/>
  <c r="B108" i="9"/>
  <c r="E83" i="4"/>
  <c r="G78" i="4"/>
  <c r="H66" i="4"/>
  <c r="H36" i="4"/>
  <c r="G83" i="4"/>
  <c r="C44" i="4"/>
  <c r="E63" i="4"/>
  <c r="K115" i="9"/>
  <c r="H85" i="4"/>
  <c r="H87" i="4"/>
  <c r="H83" i="4"/>
  <c r="D3" i="4"/>
  <c r="A55" i="9"/>
  <c r="E25" i="4"/>
  <c r="K77" i="9"/>
  <c r="A56" i="4"/>
  <c r="D17" i="4"/>
  <c r="A69" i="9"/>
  <c r="I76" i="4"/>
  <c r="A9" i="4"/>
  <c r="J9" i="4"/>
  <c r="G2" i="4"/>
  <c r="B54" i="9"/>
  <c r="H45" i="9"/>
  <c r="I26" i="4"/>
  <c r="D91" i="4"/>
  <c r="G75" i="4"/>
  <c r="E23" i="4"/>
  <c r="K75" i="9"/>
  <c r="M75" i="9"/>
  <c r="D41" i="4"/>
  <c r="A93" i="9"/>
  <c r="E10" i="4"/>
  <c r="K62" i="9"/>
  <c r="C10" i="4"/>
  <c r="D83" i="4"/>
  <c r="H46" i="4"/>
  <c r="G81" i="4"/>
  <c r="E30" i="4"/>
  <c r="K82" i="9"/>
  <c r="A39" i="4"/>
  <c r="J39" i="4"/>
  <c r="A47" i="4"/>
  <c r="J47" i="4"/>
  <c r="C93" i="4"/>
  <c r="I84" i="4"/>
  <c r="G22" i="4"/>
  <c r="B74" i="9"/>
  <c r="C80" i="4"/>
  <c r="A46" i="4"/>
  <c r="C56" i="4"/>
  <c r="G64" i="4"/>
  <c r="B116" i="9"/>
  <c r="D22" i="4"/>
  <c r="A74" i="9"/>
  <c r="A2" i="4"/>
  <c r="D76" i="4"/>
  <c r="C63" i="4"/>
  <c r="C28" i="4"/>
  <c r="H67" i="4"/>
  <c r="D71" i="4"/>
  <c r="G24" i="4"/>
  <c r="B76" i="9"/>
  <c r="E13" i="4"/>
  <c r="K65" i="9"/>
  <c r="G52" i="4"/>
  <c r="B104" i="9"/>
  <c r="G36" i="4"/>
  <c r="B88" i="9"/>
  <c r="H16" i="4"/>
  <c r="A38" i="4"/>
  <c r="H84" i="4"/>
  <c r="E39" i="4"/>
  <c r="K91" i="9"/>
  <c r="M91" i="9"/>
  <c r="A1" i="4"/>
  <c r="I52" i="4"/>
  <c r="E22" i="4"/>
  <c r="K74" i="9"/>
  <c r="I73" i="4"/>
  <c r="H75" i="4"/>
  <c r="E2" i="4"/>
  <c r="K54" i="9"/>
  <c r="H93" i="4"/>
  <c r="C5" i="4"/>
  <c r="H47" i="4"/>
  <c r="C12" i="4"/>
  <c r="A73" i="4"/>
  <c r="J73" i="4"/>
  <c r="A28" i="4"/>
  <c r="A12" i="4"/>
  <c r="G33" i="4"/>
  <c r="B85" i="9"/>
  <c r="G17" i="4"/>
  <c r="B69" i="9"/>
  <c r="I70" i="4"/>
  <c r="H41" i="4"/>
  <c r="E24" i="4"/>
  <c r="K76" i="9"/>
  <c r="M76" i="9"/>
  <c r="C51" i="4"/>
  <c r="C13" i="4"/>
  <c r="E47" i="4"/>
  <c r="K99" i="9"/>
  <c r="C8" i="4"/>
  <c r="H37" i="4"/>
  <c r="D20" i="4"/>
  <c r="A72" i="9"/>
  <c r="H12" i="4"/>
  <c r="H92" i="4"/>
  <c r="E74" i="4"/>
  <c r="H60" i="4"/>
  <c r="H49" i="4"/>
  <c r="H14" i="4"/>
  <c r="I44" i="4"/>
  <c r="I71" i="4"/>
  <c r="C45" i="4"/>
  <c r="I49" i="4"/>
  <c r="H9" i="4"/>
  <c r="G30" i="4"/>
  <c r="B82" i="9"/>
  <c r="C82" i="4"/>
  <c r="G25" i="4"/>
  <c r="B77" i="9"/>
  <c r="A6" i="4"/>
  <c r="D10" i="4"/>
  <c r="A62" i="9"/>
  <c r="G92" i="4"/>
  <c r="G91" i="4"/>
  <c r="D78" i="4"/>
  <c r="A50" i="4"/>
  <c r="A33" i="4"/>
  <c r="J33" i="4"/>
  <c r="G59" i="4"/>
  <c r="B111" i="9"/>
  <c r="E17" i="4"/>
  <c r="K69" i="9"/>
  <c r="I33" i="4"/>
  <c r="I87" i="4"/>
  <c r="D12" i="4"/>
  <c r="A64" i="9"/>
  <c r="D49" i="4"/>
  <c r="A101" i="9"/>
  <c r="G55" i="4"/>
  <c r="B107" i="9"/>
  <c r="E86" i="4"/>
  <c r="C23" i="4"/>
  <c r="A10" i="4"/>
  <c r="I31" i="4"/>
  <c r="D48" i="4"/>
  <c r="A100" i="9"/>
  <c r="D33" i="4"/>
  <c r="A85" i="9"/>
  <c r="D30" i="4"/>
  <c r="A82" i="9"/>
  <c r="H38" i="4"/>
  <c r="I2" i="4"/>
  <c r="G71" i="4"/>
  <c r="C6" i="4"/>
  <c r="A41" i="4"/>
  <c r="J41" i="4"/>
  <c r="D79" i="4"/>
  <c r="H54" i="4"/>
  <c r="A18" i="4"/>
  <c r="H61" i="4"/>
  <c r="I50" i="4"/>
  <c r="C3" i="4"/>
  <c r="G84" i="4"/>
  <c r="A58" i="4"/>
  <c r="G4" i="4"/>
  <c r="B56" i="9"/>
  <c r="I41" i="4"/>
  <c r="E71" i="4"/>
  <c r="E72" i="4"/>
  <c r="I47" i="4"/>
  <c r="E51" i="4"/>
  <c r="K103" i="9"/>
  <c r="E88" i="4"/>
  <c r="A49" i="4"/>
  <c r="J49" i="4"/>
  <c r="D11" i="4"/>
  <c r="A63" i="9"/>
  <c r="C73" i="4"/>
  <c r="C85" i="4"/>
  <c r="G15" i="4"/>
  <c r="B67" i="9"/>
  <c r="I53" i="4"/>
  <c r="A15" i="4"/>
  <c r="J15" i="4"/>
  <c r="I34" i="4"/>
  <c r="E38" i="4"/>
  <c r="K90" i="9"/>
  <c r="M90" i="9"/>
  <c r="C14" i="4"/>
  <c r="D2" i="4"/>
  <c r="A54" i="9"/>
  <c r="I94" i="4"/>
  <c r="C55" i="4"/>
  <c r="I42" i="4"/>
  <c r="E76" i="4"/>
  <c r="D63" i="4"/>
  <c r="A115" i="9"/>
  <c r="H15" i="4"/>
  <c r="D16" i="4"/>
  <c r="A68" i="9"/>
  <c r="C24" i="4"/>
  <c r="C91" i="4"/>
  <c r="C2" i="4"/>
  <c r="D47" i="4"/>
  <c r="A99" i="9"/>
  <c r="E64" i="4"/>
  <c r="K116" i="9"/>
  <c r="M116" i="9"/>
  <c r="D29" i="4"/>
  <c r="A81" i="9"/>
  <c r="H20" i="4"/>
  <c r="D34" i="4"/>
  <c r="A86" i="9"/>
  <c r="G74" i="4"/>
  <c r="C1" i="4"/>
  <c r="T42" i="9"/>
  <c r="J117" i="9"/>
  <c r="B43" i="9"/>
  <c r="J40" i="9"/>
  <c r="G65" i="9"/>
  <c r="C95" i="9"/>
  <c r="E95" i="9"/>
  <c r="L95" i="9"/>
  <c r="M95" i="9"/>
  <c r="L105" i="9"/>
  <c r="M105" i="9"/>
  <c r="D105" i="9"/>
  <c r="J105" i="9"/>
  <c r="I105" i="9"/>
  <c r="E92" i="9"/>
  <c r="F92" i="9"/>
  <c r="C92" i="9"/>
  <c r="J65" i="9"/>
  <c r="M92" i="9"/>
  <c r="I117" i="9"/>
  <c r="C117" i="9"/>
  <c r="E117" i="9"/>
  <c r="F98" i="9"/>
  <c r="L98" i="9"/>
  <c r="M98" i="9"/>
  <c r="E98" i="9"/>
  <c r="J83" i="9"/>
  <c r="E65" i="9"/>
  <c r="C40" i="9"/>
  <c r="C42" i="9"/>
  <c r="D44" i="9"/>
  <c r="P42" i="9"/>
  <c r="E40" i="9"/>
  <c r="E42" i="9"/>
  <c r="L12" i="9"/>
  <c r="R42" i="9"/>
  <c r="F40" i="9"/>
  <c r="F106" i="9"/>
  <c r="I71" i="9"/>
  <c r="C71" i="9"/>
  <c r="J71" i="9"/>
  <c r="E71" i="9"/>
  <c r="D66" i="9"/>
  <c r="J66" i="9"/>
  <c r="L66" i="9"/>
  <c r="M66" i="9"/>
  <c r="L88" i="9"/>
  <c r="M88" i="9"/>
  <c r="F88" i="9"/>
  <c r="C90" i="9"/>
  <c r="I90" i="9"/>
  <c r="J91" i="9"/>
  <c r="H44" i="9"/>
  <c r="L65" i="9"/>
  <c r="M65" i="9"/>
  <c r="I92" i="9"/>
  <c r="D92" i="9"/>
  <c r="E105" i="9"/>
  <c r="F105" i="9"/>
  <c r="I98" i="9"/>
  <c r="D98" i="9"/>
  <c r="J98" i="9"/>
  <c r="F117" i="9"/>
  <c r="L117" i="9"/>
  <c r="M117" i="9"/>
  <c r="D95" i="9"/>
  <c r="I95" i="9"/>
  <c r="C113" i="9"/>
  <c r="J113" i="9"/>
  <c r="E113" i="9"/>
  <c r="M107" i="9"/>
  <c r="L87" i="9"/>
  <c r="M87" i="9"/>
  <c r="C87" i="9"/>
  <c r="F87" i="9"/>
  <c r="I107" i="9"/>
  <c r="C107" i="9"/>
  <c r="D107" i="9"/>
  <c r="G107" i="9"/>
  <c r="F84" i="9"/>
  <c r="L102" i="9"/>
  <c r="M102" i="9"/>
  <c r="D102" i="9"/>
  <c r="F77" i="9"/>
  <c r="I77" i="9"/>
  <c r="E77" i="9"/>
  <c r="D80" i="9"/>
  <c r="C80" i="9"/>
  <c r="D94" i="9"/>
  <c r="L94" i="9"/>
  <c r="M94" i="9"/>
  <c r="C94" i="9"/>
  <c r="F94" i="9"/>
  <c r="E103" i="9"/>
  <c r="C103" i="9"/>
  <c r="J103" i="9"/>
  <c r="L103" i="9"/>
  <c r="M103" i="9"/>
  <c r="D63" i="9"/>
  <c r="J61" i="9"/>
  <c r="J75" i="9"/>
  <c r="J89" i="9"/>
  <c r="J96" i="9"/>
  <c r="J70" i="9"/>
  <c r="D87" i="9"/>
  <c r="J87" i="9"/>
  <c r="L113" i="9"/>
  <c r="E107" i="9"/>
  <c r="F107" i="9"/>
  <c r="J40" i="4"/>
  <c r="C59" i="9"/>
  <c r="J59" i="9"/>
  <c r="M108" i="9"/>
  <c r="M118" i="9"/>
  <c r="C77" i="9"/>
  <c r="I113" i="9"/>
  <c r="E94" i="9"/>
  <c r="C114" i="9"/>
  <c r="D114" i="9"/>
  <c r="F114" i="9"/>
  <c r="F113" i="9"/>
  <c r="L78" i="9"/>
  <c r="M78" i="9"/>
  <c r="D78" i="9"/>
  <c r="J78" i="9"/>
  <c r="I116" i="9"/>
  <c r="F116" i="9"/>
  <c r="D116" i="9"/>
  <c r="J116" i="9"/>
  <c r="I111" i="9"/>
  <c r="E111" i="9"/>
  <c r="E80" i="9"/>
  <c r="L56" i="9"/>
  <c r="M56" i="9"/>
  <c r="F104" i="9"/>
  <c r="E104" i="9"/>
  <c r="E58" i="9"/>
  <c r="L58" i="9"/>
  <c r="M58" i="9"/>
  <c r="L82" i="9"/>
  <c r="M82" i="9"/>
  <c r="C82" i="9"/>
  <c r="F85" i="9"/>
  <c r="D85" i="9"/>
  <c r="I85" i="9"/>
  <c r="L85" i="9"/>
  <c r="M85" i="9"/>
  <c r="D101" i="9"/>
  <c r="L101" i="9"/>
  <c r="M101" i="9"/>
  <c r="L64" i="9"/>
  <c r="M64" i="9"/>
  <c r="C64" i="9"/>
  <c r="E64" i="9"/>
  <c r="D64" i="9"/>
  <c r="D62" i="9"/>
  <c r="E62" i="9"/>
  <c r="F62" i="9"/>
  <c r="D100" i="9"/>
  <c r="L43" i="9"/>
  <c r="L46" i="9"/>
  <c r="K40" i="9"/>
  <c r="C15" i="6"/>
  <c r="J90" i="9"/>
  <c r="J73" i="9"/>
  <c r="J109" i="9"/>
  <c r="J67" i="9"/>
  <c r="J88" i="9"/>
  <c r="J95" i="9"/>
  <c r="J76" i="9"/>
  <c r="G117" i="9"/>
  <c r="G94" i="9"/>
  <c r="L7" i="4"/>
  <c r="J6" i="4"/>
  <c r="F86" i="9"/>
  <c r="L86" i="9"/>
  <c r="M86" i="9"/>
  <c r="E86" i="9"/>
  <c r="I86" i="9"/>
  <c r="C86" i="9"/>
  <c r="D86" i="9"/>
  <c r="J86" i="9"/>
  <c r="I81" i="9"/>
  <c r="E81" i="9"/>
  <c r="C81" i="9"/>
  <c r="L81" i="9"/>
  <c r="M81" i="9"/>
  <c r="F81" i="9"/>
  <c r="D81" i="9"/>
  <c r="J81" i="9"/>
  <c r="L99" i="9"/>
  <c r="M99" i="9"/>
  <c r="F99" i="9"/>
  <c r="D99" i="9"/>
  <c r="I99" i="9"/>
  <c r="E99" i="9"/>
  <c r="C99" i="9"/>
  <c r="F68" i="9"/>
  <c r="L68" i="9"/>
  <c r="M68" i="9"/>
  <c r="E68" i="9"/>
  <c r="C68" i="9"/>
  <c r="I68" i="9"/>
  <c r="D68" i="9"/>
  <c r="J68" i="9"/>
  <c r="D115" i="9"/>
  <c r="E115" i="9"/>
  <c r="I115" i="9"/>
  <c r="F115" i="9"/>
  <c r="C115" i="9"/>
  <c r="L115" i="9"/>
  <c r="M115" i="9"/>
  <c r="L63" i="9"/>
  <c r="M63" i="9"/>
  <c r="C63" i="9"/>
  <c r="J63" i="9"/>
  <c r="E63" i="9"/>
  <c r="I63" i="9"/>
  <c r="L19" i="4"/>
  <c r="J18" i="4"/>
  <c r="D82" i="9"/>
  <c r="J82" i="9"/>
  <c r="I82" i="9"/>
  <c r="E100" i="9"/>
  <c r="I100" i="9"/>
  <c r="L100" i="9"/>
  <c r="M100" i="9"/>
  <c r="C100" i="9"/>
  <c r="J100" i="9"/>
  <c r="L11" i="4"/>
  <c r="J10" i="4"/>
  <c r="F101" i="9"/>
  <c r="E101" i="9"/>
  <c r="L13" i="4"/>
  <c r="J12" i="4"/>
  <c r="J1" i="4"/>
  <c r="I1" i="4"/>
  <c r="F53" i="9"/>
  <c r="H1" i="4"/>
  <c r="L3" i="4"/>
  <c r="J2" i="4"/>
  <c r="J46" i="4"/>
  <c r="L47" i="4"/>
  <c r="L57" i="4"/>
  <c r="J56" i="4"/>
  <c r="L55" i="9"/>
  <c r="M55" i="9"/>
  <c r="C55" i="9"/>
  <c r="F55" i="9"/>
  <c r="D55" i="9"/>
  <c r="J55" i="9"/>
  <c r="E55" i="9"/>
  <c r="I55" i="9"/>
  <c r="L104" i="9"/>
  <c r="M104" i="9"/>
  <c r="D104" i="9"/>
  <c r="J104" i="9"/>
  <c r="C104" i="9"/>
  <c r="D56" i="9"/>
  <c r="E56" i="9"/>
  <c r="F56" i="9"/>
  <c r="I56" i="9"/>
  <c r="L57" i="9"/>
  <c r="M57" i="9"/>
  <c r="C57" i="9"/>
  <c r="F57" i="9"/>
  <c r="D57" i="9"/>
  <c r="J57" i="9"/>
  <c r="E57" i="9"/>
  <c r="I57" i="9"/>
  <c r="L83" i="4"/>
  <c r="J82" i="4"/>
  <c r="C102" i="9"/>
  <c r="J102" i="9"/>
  <c r="I102" i="9"/>
  <c r="F102" i="9"/>
  <c r="J26" i="4"/>
  <c r="L27" i="4"/>
  <c r="L84" i="9"/>
  <c r="M84" i="9"/>
  <c r="D84" i="9"/>
  <c r="J84" i="9"/>
  <c r="E84" i="9"/>
  <c r="L55" i="4"/>
  <c r="J54" i="4"/>
  <c r="G97" i="9"/>
  <c r="G71" i="9"/>
  <c r="G70" i="9"/>
  <c r="F100" i="9"/>
  <c r="I101" i="9"/>
  <c r="C101" i="9"/>
  <c r="E82" i="9"/>
  <c r="F82" i="9"/>
  <c r="I104" i="9"/>
  <c r="C56" i="9"/>
  <c r="M113" i="9"/>
  <c r="F63" i="9"/>
  <c r="E102" i="9"/>
  <c r="I84" i="9"/>
  <c r="C84" i="9"/>
  <c r="J92" i="9"/>
  <c r="G44" i="9"/>
  <c r="E54" i="9"/>
  <c r="F54" i="9"/>
  <c r="C54" i="9"/>
  <c r="L54" i="9"/>
  <c r="D54" i="9"/>
  <c r="J54" i="9"/>
  <c r="I54" i="9"/>
  <c r="J58" i="4"/>
  <c r="L59" i="4"/>
  <c r="E85" i="9"/>
  <c r="C85" i="9"/>
  <c r="J85" i="9"/>
  <c r="F64" i="9"/>
  <c r="I64" i="9"/>
  <c r="J50" i="4"/>
  <c r="L51" i="4"/>
  <c r="C62" i="9"/>
  <c r="J62" i="9"/>
  <c r="L62" i="9"/>
  <c r="M62" i="9"/>
  <c r="I62" i="9"/>
  <c r="E72" i="9"/>
  <c r="C72" i="9"/>
  <c r="I72" i="9"/>
  <c r="D72" i="9"/>
  <c r="J72" i="9"/>
  <c r="L72" i="9"/>
  <c r="M72" i="9"/>
  <c r="F72" i="9"/>
  <c r="L29" i="4"/>
  <c r="J28" i="4"/>
  <c r="M54" i="9"/>
  <c r="L39" i="4"/>
  <c r="J38" i="4"/>
  <c r="I74" i="9"/>
  <c r="C74" i="9"/>
  <c r="F74" i="9"/>
  <c r="L74" i="9"/>
  <c r="M74" i="9"/>
  <c r="D74" i="9"/>
  <c r="J74" i="9"/>
  <c r="E74" i="9"/>
  <c r="F93" i="9"/>
  <c r="L93" i="9"/>
  <c r="M93" i="9"/>
  <c r="C93" i="9"/>
  <c r="E93" i="9"/>
  <c r="D93" i="9"/>
  <c r="J93" i="9"/>
  <c r="I93" i="9"/>
  <c r="C69" i="9"/>
  <c r="G69" i="9"/>
  <c r="L69" i="9"/>
  <c r="M69" i="9"/>
  <c r="F69" i="9"/>
  <c r="I69" i="9"/>
  <c r="E69" i="9"/>
  <c r="D69" i="9"/>
  <c r="L111" i="9"/>
  <c r="M111" i="9"/>
  <c r="D111" i="9"/>
  <c r="C111" i="9"/>
  <c r="F111" i="9"/>
  <c r="L65" i="4"/>
  <c r="J64" i="4"/>
  <c r="D77" i="9"/>
  <c r="J77" i="9"/>
  <c r="L77" i="9"/>
  <c r="M77" i="9"/>
  <c r="G92" i="9"/>
  <c r="H47" i="9"/>
  <c r="G102" i="9"/>
  <c r="B38" i="9"/>
  <c r="H40" i="9"/>
  <c r="I39" i="9"/>
  <c r="H39" i="9"/>
  <c r="H42" i="9"/>
  <c r="G68" i="9"/>
  <c r="G76" i="9"/>
  <c r="G75" i="9"/>
  <c r="G112" i="9"/>
  <c r="H46" i="9"/>
  <c r="G82" i="9"/>
  <c r="G116" i="9"/>
  <c r="G91" i="9"/>
  <c r="G113" i="9"/>
  <c r="G61" i="9"/>
  <c r="G60" i="9"/>
  <c r="G104" i="9"/>
  <c r="G58" i="9"/>
  <c r="G111" i="9"/>
  <c r="G96" i="9"/>
  <c r="G78" i="9"/>
  <c r="G79" i="9"/>
  <c r="G89" i="9"/>
  <c r="G87" i="9"/>
  <c r="G59" i="9"/>
  <c r="G108" i="9"/>
  <c r="G55" i="9"/>
  <c r="G106" i="9"/>
  <c r="G100" i="9"/>
  <c r="L47" i="9"/>
  <c r="R46" i="9"/>
  <c r="C45" i="9"/>
  <c r="N46" i="9"/>
  <c r="T46" i="9"/>
  <c r="P46" i="9"/>
  <c r="L13" i="9"/>
  <c r="G64" i="9"/>
  <c r="J101" i="9"/>
  <c r="C118" i="9"/>
  <c r="G56" i="9"/>
  <c r="J114" i="9"/>
  <c r="G115" i="9"/>
  <c r="G99" i="9"/>
  <c r="G63" i="9"/>
  <c r="J94" i="9"/>
  <c r="G80" i="9"/>
  <c r="J80" i="9"/>
  <c r="J107" i="9"/>
  <c r="G109" i="9"/>
  <c r="G95" i="9"/>
  <c r="G66" i="9"/>
  <c r="G83" i="9"/>
  <c r="G67" i="9"/>
  <c r="G98" i="9"/>
  <c r="G101" i="9"/>
  <c r="G62" i="9"/>
  <c r="G110" i="9"/>
  <c r="G114" i="9"/>
  <c r="G85" i="9"/>
  <c r="G88" i="9"/>
  <c r="G90" i="9"/>
  <c r="G73" i="9"/>
  <c r="G105" i="9"/>
  <c r="G103" i="9"/>
  <c r="G57" i="9"/>
  <c r="F118" i="9"/>
  <c r="G54" i="9"/>
  <c r="G77" i="9"/>
  <c r="G74" i="9"/>
  <c r="D53" i="9"/>
  <c r="D118" i="9"/>
  <c r="J118" i="9"/>
  <c r="J111" i="9"/>
  <c r="J69" i="9"/>
  <c r="G84" i="9"/>
  <c r="G93" i="9"/>
  <c r="G72" i="9"/>
  <c r="J56" i="9"/>
  <c r="J53" i="9"/>
  <c r="J115" i="9"/>
  <c r="J99" i="9"/>
  <c r="G81" i="9"/>
  <c r="G86" i="9"/>
  <c r="C47" i="9"/>
  <c r="C46" i="9"/>
  <c r="R47" i="9"/>
  <c r="N47" i="9"/>
  <c r="T47" i="9"/>
  <c r="G45" i="9"/>
  <c r="L14" i="9"/>
  <c r="P47" i="9"/>
  <c r="E45" i="9"/>
  <c r="H41" i="9"/>
  <c r="G40" i="9"/>
  <c r="D45" i="9"/>
  <c r="F45" i="9"/>
  <c r="D39" i="9"/>
  <c r="D41" i="9"/>
  <c r="F39" i="9"/>
  <c r="E39" i="9"/>
  <c r="E41" i="9"/>
  <c r="C39" i="9"/>
  <c r="C41" i="9"/>
  <c r="G39" i="9"/>
  <c r="E53" i="9"/>
  <c r="E118" i="9"/>
  <c r="G42" i="9"/>
  <c r="I42" i="9"/>
  <c r="I41" i="9"/>
  <c r="K41" i="9"/>
  <c r="G46" i="9"/>
  <c r="I45" i="9"/>
  <c r="F42" i="9"/>
  <c r="F41" i="9"/>
  <c r="F47" i="9"/>
  <c r="F46" i="9"/>
  <c r="G47" i="9"/>
  <c r="E47" i="9"/>
  <c r="E46" i="9"/>
  <c r="D47" i="9"/>
  <c r="D46" i="9"/>
  <c r="G41" i="9"/>
  <c r="I40" i="9"/>
  <c r="K42" i="9"/>
  <c r="G53" i="9"/>
  <c r="I53" i="9"/>
  <c r="I118" i="9"/>
  <c r="I47" i="9"/>
  <c r="K47" i="9"/>
  <c r="J42" i="9"/>
  <c r="G118" i="9"/>
  <c r="E11" i="9"/>
  <c r="D11" i="9"/>
  <c r="I46" i="9"/>
  <c r="K46" i="9"/>
  <c r="J41" i="9"/>
  <c r="E12" i="9"/>
  <c r="D12" i="9"/>
  <c r="E10" i="9"/>
  <c r="D10" i="9"/>
  <c r="E14" i="9"/>
  <c r="D14" i="9"/>
  <c r="E13" i="9"/>
  <c r="D13"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<sst xmlns="http://schemas.openxmlformats.org/spreadsheetml/2006/main" count="4172" uniqueCount="1816">
  <si>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</si>
  <si>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</si>
  <si>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</si>
  <si>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</si>
  <si>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</si>
  <si>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</si>
  <si>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</si>
  <si>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</si>
  <si>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</si>
  <si>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</si>
  <si>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</si>
  <si>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</si>
  <si>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</si>
  <si>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</si>
  <si>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</si>
  <si>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</si>
  <si>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</si>
  <si>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</si>
  <si>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</si>
  <si>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</si>
  <si>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</si>
  <si>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</si>
  <si>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</si>
  <si>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</si>
  <si>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</si>
  <si>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</si>
  <si>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</si>
  <si>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</si>
  <si>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</si>
  <si>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</si>
  <si>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</si>
  <si>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</si>
  <si>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</si>
  <si>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</si>
  <si>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</si>
  <si>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</si>
  <si>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</si>
  <si>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</si>
  <si>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</si>
  <si>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</si>
  <si>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</si>
  <si>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</si>
  <si>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</si>
  <si>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</si>
  <si>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</si>
  <si>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</si>
  <si>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</si>
  <si>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</si>
  <si>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</si>
  <si>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</si>
  <si>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</si>
  <si>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</si>
  <si>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</si>
  <si>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</si>
  <si>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</si>
  <si>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</si>
  <si>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</si>
  <si>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</si>
  <si>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</si>
  <si>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</si>
  <si>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</si>
  <si>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</si>
  <si>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</si>
  <si>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</si>
  <si>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</si>
  <si>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</si>
  <si>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</si>
  <si>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</si>
  <si>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</si>
  <si>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</si>
  <si>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</si>
  <si>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</si>
  <si>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</si>
  <si>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</si>
  <si>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</si>
  <si>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</si>
  <si>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</si>
  <si>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</si>
  <si>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</si>
  <si>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</si>
  <si>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</si>
  <si>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</si>
  <si>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</si>
  <si>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</si>
  <si>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</si>
  <si>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</si>
  <si>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</si>
  <si>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</si>
  <si>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</si>
  <si>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</si>
  <si>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</si>
  <si>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</si>
  <si>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</si>
  <si>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</si>
  <si>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</si>
  <si>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</si>
  <si>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</si>
  <si>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</si>
  <si>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</si>
  <si>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</si>
  <si>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</si>
  <si>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</si>
  <si>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</si>
  <si>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</si>
  <si>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</si>
  <si>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</si>
  <si>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</si>
  <si>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</si>
  <si>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</si>
  <si>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</si>
  <si>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</si>
  <si>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</si>
  <si>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</si>
  <si>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</si>
  <si>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</si>
  <si>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</si>
  <si>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</si>
  <si>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</si>
  <si>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</si>
  <si>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</si>
  <si>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</si>
  <si>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</si>
  <si>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</si>
  <si>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</si>
  <si>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</si>
  <si>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</si>
  <si>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</si>
  <si>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</si>
  <si>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</si>
  <si>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</si>
  <si>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</si>
  <si>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</si>
  <si>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</si>
  <si>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</si>
  <si>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</si>
  <si>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</si>
  <si>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</si>
  <si>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</si>
  <si>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</si>
  <si>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</si>
  <si>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</si>
  <si>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</si>
  <si>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</si>
  <si>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</si>
  <si>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</si>
  <si>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</si>
  <si>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</si>
  <si>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</si>
  <si>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</si>
  <si>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</si>
  <si>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</si>
  <si>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</si>
  <si>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</si>
  <si>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</si>
  <si>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</si>
  <si>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</si>
  <si>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</si>
  <si>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</si>
  <si>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</si>
  <si>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</si>
  <si>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</si>
  <si>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</si>
  <si>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</si>
  <si>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</si>
  <si>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</si>
  <si>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</si>
  <si>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</si>
  <si>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</si>
  <si>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</si>
  <si>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</si>
  <si>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</si>
  <si>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</si>
  <si>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</si>
  <si>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</si>
  <si>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</si>
  <si>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</si>
  <si>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</si>
  <si>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</si>
  <si>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</si>
  <si>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</si>
  <si>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</si>
  <si>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</si>
  <si>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</si>
  <si>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</si>
  <si>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</si>
  <si>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</si>
  <si>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</si>
  <si>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</si>
  <si>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</si>
  <si>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</si>
  <si>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</si>
  <si>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</si>
  <si>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</si>
  <si>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</si>
  <si>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</si>
  <si>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</si>
  <si>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</si>
  <si>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</si>
  <si>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</si>
  <si>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</si>
  <si>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</si>
  <si>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</si>
  <si>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</si>
  <si>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</si>
  <si>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</si>
  <si>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</si>
  <si>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</si>
  <si>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</si>
  <si>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</si>
  <si>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</si>
  <si>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</si>
  <si>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</si>
  <si>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</si>
  <si>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</si>
  <si>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</si>
  <si>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</si>
  <si>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</si>
  <si>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</si>
  <si>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</si>
  <si>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</si>
  <si>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</si>
  <si>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</si>
  <si>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</si>
  <si>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</si>
  <si>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</si>
  <si>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</si>
  <si>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</si>
  <si>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</si>
  <si>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</si>
  <si>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</si>
  <si>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</si>
  <si>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</si>
  <si>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</si>
  <si>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</si>
  <si>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</si>
  <si>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</si>
  <si>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</si>
  <si>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</si>
  <si>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</si>
  <si>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</si>
  <si>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</si>
  <si>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</si>
  <si>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</si>
  <si>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</si>
  <si>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</si>
  <si>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</si>
  <si>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</si>
  <si>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</si>
  <si>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</si>
  <si>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</si>
  <si>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</si>
  <si>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</si>
  <si>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</si>
  <si>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</si>
  <si>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</si>
  <si>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</si>
  <si>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</si>
  <si>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</si>
  <si>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</si>
  <si>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</si>
  <si>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</si>
  <si>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</si>
  <si>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</si>
  <si>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</si>
  <si>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</si>
  <si>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</si>
  <si>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</si>
  <si>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</si>
  <si>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</si>
  <si>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</si>
  <si>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</si>
  <si>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</si>
  <si>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</si>
  <si>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</si>
  <si>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</si>
  <si>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</si>
  <si>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</si>
  <si>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</si>
  <si>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</si>
  <si>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</si>
  <si>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</si>
  <si>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</si>
  <si>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</si>
  <si>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</si>
  <si>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</si>
  <si>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</si>
  <si>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</si>
  <si>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</si>
  <si>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</si>
  <si>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</si>
  <si>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</si>
  <si>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</si>
  <si>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</si>
  <si>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</si>
  <si>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</si>
  <si>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</si>
  <si>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</si>
  <si>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</si>
  <si>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</si>
  <si>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</si>
  <si>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</si>
  <si>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</si>
  <si>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</si>
  <si>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</si>
  <si>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</si>
  <si>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</si>
  <si>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</si>
  <si>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</si>
  <si>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</si>
  <si>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</si>
  <si>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</si>
  <si>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</si>
  <si>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</si>
  <si>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</si>
  <si>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</si>
  <si>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</si>
  <si>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</si>
  <si>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</si>
  <si>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</si>
  <si>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</si>
  <si>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</si>
  <si>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</si>
  <si>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</si>
  <si>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</si>
  <si>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</si>
  <si>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</si>
  <si>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</si>
  <si>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</si>
  <si>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</si>
  <si>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</si>
  <si>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</si>
  <si>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</si>
  <si>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</si>
  <si>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</si>
  <si>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</si>
  <si>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</si>
  <si>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</si>
  <si>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</si>
  <si>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</si>
  <si>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</si>
  <si>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</si>
  <si>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</si>
  <si>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</si>
  <si>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</si>
  <si>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</si>
  <si>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</si>
  <si>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</si>
  <si>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</si>
  <si>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</si>
  <si>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</si>
  <si>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</si>
  <si>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</si>
  <si>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</si>
  <si>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</si>
  <si>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</si>
  <si>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</si>
  <si>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</si>
  <si>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</si>
  <si>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</si>
  <si>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</si>
  <si>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</si>
  <si>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</si>
  <si>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</si>
  <si>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</si>
  <si>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</si>
  <si>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</si>
  <si>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</si>
  <si>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</si>
  <si>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</si>
  <si>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</si>
  <si>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</si>
  <si>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</si>
  <si>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</si>
  <si>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</si>
  <si>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</si>
  <si>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</si>
  <si>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</si>
  <si>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</si>
  <si>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</si>
  <si>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</si>
  <si>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</si>
  <si>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</si>
  <si>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</si>
  <si>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</si>
  <si>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</si>
  <si>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</si>
  <si>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</si>
  <si>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</si>
  <si>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</si>
  <si>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</si>
  <si>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</si>
  <si>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</si>
  <si>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</si>
  <si>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</si>
  <si>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</si>
  <si>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</si>
  <si>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</si>
  <si>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</si>
  <si>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</si>
  <si>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</si>
  <si>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</si>
  <si>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</si>
  <si>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</si>
  <si>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</si>
  <si>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</si>
  <si>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</si>
  <si>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</si>
  <si>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</si>
  <si>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</si>
  <si>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</si>
  <si>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</si>
  <si>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</si>
  <si>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</si>
  <si>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</si>
  <si>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</si>
  <si>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</si>
  <si>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</si>
  <si>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</si>
  <si>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</si>
  <si>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</si>
  <si>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</si>
  <si>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</si>
  <si>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</si>
  <si>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</si>
  <si>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</si>
  <si>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</si>
  <si>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</si>
  <si>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</si>
  <si>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</si>
  <si>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</si>
  <si>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</si>
  <si>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</si>
  <si>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</si>
  <si>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</si>
  <si>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</si>
  <si>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</si>
  <si>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</si>
  <si>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</si>
  <si>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</si>
  <si>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</si>
  <si>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</si>
  <si>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</si>
  <si>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</si>
  <si>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</si>
  <si>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</si>
  <si>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</si>
  <si>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</si>
  <si>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</si>
  <si>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</si>
  <si>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</si>
  <si>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</si>
  <si>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</si>
  <si>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</si>
  <si>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</si>
  <si>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</si>
  <si>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</si>
  <si>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</si>
  <si>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</si>
  <si>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</si>
  <si>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</si>
  <si>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</si>
  <si>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</si>
  <si>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</si>
  <si>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</si>
  <si>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</si>
  <si>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</si>
  <si>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</si>
  <si>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</si>
  <si>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</si>
  <si>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</si>
  <si>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</si>
  <si>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</si>
  <si>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</si>
  <si>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</si>
  <si>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</si>
  <si>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</si>
  <si>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</si>
  <si>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</si>
  <si>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</si>
  <si>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</si>
  <si>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</si>
  <si>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</si>
  <si>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</si>
  <si>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</si>
  <si>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</si>
  <si>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</si>
  <si>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</si>
  <si>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</si>
  <si>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</si>
  <si>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</si>
  <si>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</si>
  <si>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</si>
  <si>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</si>
  <si>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</si>
  <si>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</si>
  <si>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</si>
  <si>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</si>
  <si>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</si>
  <si>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</si>
  <si>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</si>
  <si>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</si>
  <si>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</si>
  <si>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</si>
  <si>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</si>
  <si>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</si>
  <si>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</si>
  <si>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</si>
  <si>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</si>
  <si>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</si>
  <si>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</si>
  <si>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</si>
  <si>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</si>
  <si>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</si>
  <si>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</si>
  <si>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</si>
  <si>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</si>
  <si>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</si>
  <si>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</si>
  <si>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</si>
  <si>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</si>
  <si>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</si>
  <si>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</si>
  <si>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</si>
  <si>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</si>
  <si>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</si>
  <si>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</si>
  <si>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</si>
  <si>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</si>
  <si>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</si>
  <si>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</si>
  <si>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</si>
  <si>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</si>
  <si>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</si>
  <si>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</si>
  <si>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</si>
  <si>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</si>
  <si>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</si>
  <si>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</si>
  <si>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</si>
  <si>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</si>
  <si>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</si>
  <si>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</si>
  <si>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</si>
  <si>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</si>
  <si>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</si>
  <si>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</si>
  <si>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</si>
  <si>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</si>
  <si>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</si>
  <si>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</si>
  <si>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</si>
  <si>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</si>
  <si>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</si>
  <si>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</si>
  <si>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</si>
  <si>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</si>
  <si>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</si>
  <si>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</si>
  <si>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</si>
  <si>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</si>
  <si>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</si>
  <si>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</si>
  <si>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</si>
  <si>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</si>
  <si>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</si>
  <si>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</si>
  <si>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</si>
  <si>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</si>
  <si>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</si>
  <si>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</si>
  <si>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</si>
  <si>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</si>
  <si>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</si>
  <si>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</si>
  <si>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</si>
  <si>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</si>
  <si>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</si>
  <si>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</si>
  <si>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</si>
  <si>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</si>
  <si>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</si>
  <si>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</si>
  <si>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</si>
  <si>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</si>
  <si>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</si>
  <si>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</si>
  <si>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</si>
  <si>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</si>
  <si>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</si>
  <si>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</si>
  <si>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</si>
  <si>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</si>
  <si>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</si>
  <si>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</si>
  <si>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</si>
  <si>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</si>
  <si>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</si>
  <si>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</si>
  <si>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</si>
  <si>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</si>
  <si>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</si>
  <si>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</si>
  <si>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</si>
  <si>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</si>
  <si>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</si>
  <si>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</si>
  <si>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</si>
  <si>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</si>
  <si>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</si>
  <si>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</si>
  <si>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</si>
  <si>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</si>
  <si>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</si>
  <si>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</si>
  <si>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</si>
  <si>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</si>
  <si>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</si>
  <si>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</si>
  <si>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</si>
  <si>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</si>
  <si>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</si>
  <si>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</si>
  <si>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</si>
  <si>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</si>
  <si>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</si>
  <si>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</si>
  <si>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</si>
  <si>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</si>
  <si>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</si>
  <si>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</si>
  <si>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</si>
  <si>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</si>
  <si>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</si>
  <si>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</si>
  <si>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</si>
  <si>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</si>
  <si>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</si>
  <si>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</si>
  <si>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</si>
  <si>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</si>
  <si>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</si>
  <si>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</si>
  <si>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</si>
  <si>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</si>
  <si>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</si>
  <si>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</si>
  <si>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</si>
  <si>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</si>
  <si>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</si>
  <si>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</si>
  <si>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</si>
  <si>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</si>
  <si>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</si>
  <si>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</si>
  <si>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</si>
  <si>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</si>
  <si>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</si>
  <si>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</si>
  <si>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</si>
  <si>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</si>
  <si>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</si>
  <si>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</si>
  <si>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</si>
  <si>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</si>
  <si>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</si>
  <si>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</si>
  <si>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</si>
  <si>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</si>
  <si>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</si>
  <si>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</si>
  <si>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</si>
  <si>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</si>
  <si>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</si>
  <si>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</si>
  <si>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</si>
  <si>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</si>
  <si>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</si>
  <si>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</si>
  <si>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</si>
  <si>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</si>
  <si>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</si>
  <si>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</si>
  <si>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</si>
  <si>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</si>
  <si>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</si>
  <si>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</si>
  <si>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</si>
  <si>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</si>
  <si>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</si>
  <si>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</si>
  <si>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</si>
  <si>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</si>
  <si>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</si>
  <si>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</si>
  <si>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</si>
  <si>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</si>
  <si>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</si>
  <si>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</si>
  <si>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</si>
  <si>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</si>
  <si>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</si>
  <si>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</si>
  <si>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</si>
  <si>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</si>
  <si>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</si>
  <si>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</si>
  <si>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</si>
  <si>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</si>
  <si>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</si>
  <si>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</si>
  <si>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</si>
  <si>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</si>
  <si>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</si>
  <si>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</si>
  <si>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</si>
  <si>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</si>
  <si>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</si>
  <si>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</si>
  <si>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</si>
  <si>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</si>
  <si>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</si>
  <si>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</si>
  <si>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</si>
  <si>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</si>
  <si>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</si>
  <si>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</si>
  <si>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</si>
  <si>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</si>
  <si>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</si>
  <si>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</si>
  <si>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</si>
  <si>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</si>
  <si>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</si>
  <si>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</si>
  <si>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</si>
  <si>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</si>
  <si>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</si>
  <si>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</si>
  <si>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</si>
  <si>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</si>
  <si>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</si>
  <si>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</si>
  <si>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</si>
  <si>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</si>
  <si>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</si>
  <si>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</si>
  <si>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</si>
  <si>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</si>
  <si>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</si>
  <si>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</si>
  <si>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</si>
  <si>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</si>
  <si>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</si>
  <si>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</si>
  <si>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</si>
  <si>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</si>
  <si>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</si>
  <si>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</si>
  <si>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</si>
  <si>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</si>
  <si>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</si>
  <si>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</si>
  <si>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</si>
  <si>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</si>
  <si>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</si>
  <si>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</si>
  <si>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</si>
  <si>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</si>
  <si>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</si>
  <si>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</si>
  <si>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</si>
  <si>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</si>
  <si>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</si>
  <si>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</si>
  <si>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</si>
  <si>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</si>
  <si>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</si>
  <si>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</si>
  <si>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</si>
  <si>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</si>
  <si>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</si>
  <si>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</si>
  <si>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</si>
  <si>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</si>
  <si>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</si>
  <si>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</si>
  <si>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</si>
  <si>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</si>
  <si>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</si>
  <si>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</si>
  <si>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</si>
  <si>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</si>
  <si>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</si>
  <si>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</si>
  <si>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</si>
  <si>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</si>
  <si>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</si>
  <si>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</si>
  <si>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</si>
  <si>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</si>
  <si>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</si>
  <si>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</si>
  <si>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</si>
  <si>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</si>
  <si>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</si>
  <si>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</si>
  <si>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</si>
  <si>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</si>
  <si>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</si>
  <si>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</si>
  <si>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</si>
  <si>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</si>
  <si>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</si>
  <si>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</si>
  <si>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</si>
  <si>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</si>
  <si>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</si>
  <si>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</si>
  <si>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</si>
  <si>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</si>
  <si>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</si>
  <si>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</si>
  <si>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</si>
  <si>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</si>
  <si>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</si>
  <si>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</si>
  <si>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</si>
  <si>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</si>
  <si>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</si>
  <si>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</si>
  <si>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</si>
  <si>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</si>
  <si>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</si>
  <si>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</si>
  <si>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</si>
  <si>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</si>
  <si>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</si>
  <si>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</si>
  <si>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</si>
  <si>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</si>
  <si>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</si>
  <si>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</si>
  <si>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</si>
  <si>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</si>
  <si>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</si>
  <si>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</si>
  <si>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</si>
  <si>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</si>
  <si>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</si>
  <si>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</si>
  <si>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</si>
  <si>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</si>
  <si>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</si>
  <si>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</si>
  <si>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</si>
  <si>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</si>
  <si>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</si>
  <si>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</si>
  <si>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</si>
  <si>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</si>
  <si>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</si>
  <si>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</si>
  <si>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</si>
  <si>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</si>
  <si>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</si>
  <si>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</si>
  <si>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</si>
  <si>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</si>
  <si>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</si>
  <si>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</si>
  <si>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</si>
  <si>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</si>
  <si>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</si>
  <si>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</si>
  <si>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</si>
  <si>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</si>
  <si>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</si>
  <si>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</si>
  <si>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</si>
  <si>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</si>
  <si>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</si>
  <si>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</si>
  <si>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</si>
  <si>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</si>
  <si>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</si>
  <si>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</si>
  <si>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</si>
  <si>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</si>
  <si>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</si>
  <si>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</si>
  <si>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</si>
  <si>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</si>
  <si>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</si>
  <si>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</si>
  <si>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</si>
  <si>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</si>
  <si>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</si>
  <si>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</si>
  <si>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</si>
  <si>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</si>
  <si>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</si>
  <si>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</si>
  <si>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</si>
  <si>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</si>
  <si>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</si>
  <si>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</si>
  <si>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</si>
  <si>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</si>
  <si>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</si>
  <si>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</si>
  <si>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</si>
  <si>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</si>
  <si>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</si>
  <si>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</si>
  <si>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</si>
  <si>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</si>
  <si>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</si>
  <si>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</si>
  <si>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</si>
  <si>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</si>
  <si>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</si>
  <si>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</si>
  <si>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</si>
  <si>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</si>
  <si>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</si>
  <si>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</si>
  <si>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</si>
  <si>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</si>
  <si>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</si>
  <si>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</si>
  <si>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</si>
  <si>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</si>
  <si>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</si>
  <si>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</si>
  <si>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</si>
  <si>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</si>
  <si>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</si>
  <si>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</si>
  <si>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</si>
  <si>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</si>
  <si>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</si>
  <si>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</si>
  <si>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</si>
  <si>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</si>
  <si>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</si>
  <si>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</si>
  <si>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</si>
  <si>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</si>
  <si>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</si>
  <si>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</si>
  <si>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</si>
  <si>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</si>
  <si>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</si>
  <si>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</si>
  <si>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</si>
  <si>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</si>
  <si>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</si>
  <si>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</si>
  <si>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</si>
  <si>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</si>
  <si>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</si>
  <si>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</si>
  <si>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</si>
  <si>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</si>
  <si>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</si>
  <si>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</si>
  <si>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</si>
  <si>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</si>
  <si>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</si>
  <si>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</si>
  <si>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</si>
  <si>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</si>
  <si>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</si>
  <si>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</si>
  <si>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</si>
  <si>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</si>
  <si>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</si>
  <si>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</si>
  <si>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</si>
  <si>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</si>
  <si>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</si>
  <si>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</si>
  <si>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</si>
  <si>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</si>
  <si>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</si>
  <si>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</si>
  <si>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</si>
  <si>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</si>
  <si>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</si>
  <si>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</si>
  <si>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</si>
  <si>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</si>
  <si>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</si>
  <si>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</si>
  <si>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</si>
  <si>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</si>
  <si>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</si>
  <si>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</si>
  <si>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</si>
  <si>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</si>
  <si>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</si>
  <si>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</si>
  <si>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</si>
  <si>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</si>
  <si>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</si>
  <si>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</si>
  <si>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</si>
  <si>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</si>
  <si>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</si>
  <si>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</si>
  <si>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</si>
  <si>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</si>
  <si>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</si>
  <si>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</si>
  <si>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</si>
  <si>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</si>
  <si>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</si>
  <si>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</si>
  <si>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</si>
  <si>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</si>
  <si>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</si>
  <si>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</si>
  <si>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</si>
  <si>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</si>
  <si>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</si>
  <si>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</si>
  <si>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</si>
  <si>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</si>
  <si>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</si>
  <si>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</si>
  <si>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</si>
  <si>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</si>
  <si>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</si>
  <si>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</si>
  <si>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</si>
  <si>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</si>
  <si>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</si>
  <si>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</si>
  <si>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</si>
  <si>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</si>
  <si>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</si>
  <si>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</si>
  <si>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</si>
  <si>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</si>
  <si>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</si>
  <si>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</si>
  <si>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</si>
  <si>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</si>
  <si>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</si>
  <si>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</si>
  <si>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</si>
  <si>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</si>
  <si>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</si>
  <si>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</si>
  <si>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</si>
  <si>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</si>
  <si>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</si>
  <si>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</si>
  <si>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</si>
  <si>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</si>
  <si>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</si>
  <si>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</si>
  <si>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</si>
  <si>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</si>
  <si>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</si>
  <si>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</si>
  <si>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</si>
  <si>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</si>
  <si>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</si>
  <si>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</si>
  <si>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</si>
  <si>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</si>
  <si>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</si>
  <si>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</si>
  <si>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</si>
  <si>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</si>
  <si>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</si>
  <si>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</si>
  <si>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</si>
  <si>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</si>
  <si>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</si>
  <si>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</si>
  <si>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</si>
  <si>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</si>
  <si>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</si>
  <si>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</si>
  <si>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</si>
  <si>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</si>
  <si>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</si>
  <si>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</si>
  <si>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</si>
  <si>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</si>
  <si>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</si>
  <si>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</si>
  <si>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</si>
  <si>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</si>
  <si>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</si>
  <si>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</si>
  <si>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</si>
  <si>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</si>
  <si>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</si>
  <si>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</si>
  <si>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</si>
  <si>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</si>
  <si>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</si>
  <si>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</si>
  <si>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</si>
  <si>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</si>
  <si>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</si>
  <si>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</si>
  <si>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</si>
  <si>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</si>
  <si>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</si>
  <si>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</si>
  <si>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</si>
  <si>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</si>
  <si>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</si>
  <si>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</si>
  <si>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</si>
  <si>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</si>
  <si>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</si>
  <si>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</si>
  <si>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</si>
  <si>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</si>
  <si>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</si>
  <si>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</si>
  <si>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</si>
  <si>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</si>
  <si>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</si>
  <si>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</si>
  <si>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</si>
  <si>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</si>
  <si>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</si>
  <si>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</si>
  <si>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</si>
  <si>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</si>
  <si>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</si>
  <si>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</si>
  <si>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</si>
  <si>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</si>
  <si>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</si>
  <si>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</si>
  <si>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</si>
  <si>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</si>
  <si>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</si>
  <si>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</si>
  <si>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</si>
  <si>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</si>
  <si>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</si>
  <si>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</si>
  <si>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</si>
  <si>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</si>
  <si>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</si>
  <si>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</si>
  <si>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</si>
  <si>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</si>
  <si>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</si>
  <si>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</si>
  <si>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</si>
  <si>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</si>
  <si>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</si>
  <si>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</si>
  <si>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</si>
  <si>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</si>
  <si>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</si>
  <si>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</si>
  <si>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</si>
  <si>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</si>
  <si>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</si>
  <si>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</si>
  <si>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</si>
  <si>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</si>
  <si>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</si>
  <si>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</si>
  <si>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</si>
  <si>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</si>
  <si>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</si>
  <si>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</si>
  <si>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</si>
  <si>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</si>
  <si>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</si>
  <si>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</si>
  <si>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</si>
  <si>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</si>
  <si>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</si>
  <si>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</si>
  <si>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</si>
  <si>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</si>
  <si>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</si>
  <si>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</si>
  <si>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</si>
  <si>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</si>
  <si>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</si>
  <si>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</si>
  <si>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</si>
  <si>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</si>
  <si>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</si>
  <si>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</si>
  <si>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</si>
  <si>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</si>
  <si>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</si>
  <si>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</si>
  <si>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</si>
  <si>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</si>
  <si>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</si>
  <si>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</si>
  <si>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</si>
  <si>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</si>
  <si>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</si>
  <si>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</si>
  <si>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</si>
  <si>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</si>
  <si>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</si>
  <si>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</si>
  <si>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</si>
  <si>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</si>
  <si>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</si>
  <si>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</si>
  <si>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</si>
  <si>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</si>
  <si>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</si>
  <si>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</si>
  <si>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</si>
  <si>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</si>
  <si>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</si>
  <si>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</si>
  <si>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</si>
  <si>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</si>
  <si>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</si>
  <si>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</si>
  <si>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</si>
  <si>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</si>
  <si>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</si>
  <si>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</si>
  <si>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</si>
  <si>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</si>
  <si>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</si>
  <si>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</si>
  <si>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</si>
  <si>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</si>
  <si>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</si>
  <si>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</si>
  <si>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</si>
  <si>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</si>
  <si>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</si>
  <si>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</si>
  <si>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</si>
  <si>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</si>
  <si>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</si>
  <si>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</si>
  <si>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</si>
  <si>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</si>
  <si>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</si>
  <si>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</si>
  <si>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</si>
  <si>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</si>
  <si>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</si>
  <si>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</si>
  <si>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</si>
  <si>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</si>
  <si>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</si>
  <si>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</si>
  <si>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</si>
  <si>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</si>
  <si>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</si>
  <si>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</si>
  <si>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</si>
  <si>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</si>
  <si>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</si>
  <si>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</si>
  <si>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</si>
  <si>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</si>
  <si>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</si>
  <si>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</si>
  <si>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</si>
  <si>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</si>
  <si>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</si>
  <si>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</si>
  <si>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</si>
  <si>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</si>
  <si>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</si>
  <si>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</si>
  <si>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</si>
  <si>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</si>
  <si>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</si>
  <si>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</si>
  <si>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</si>
  <si>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</si>
  <si>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</si>
  <si>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</si>
  <si>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</si>
  <si>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</si>
  <si>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</si>
  <si>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</si>
  <si>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</si>
  <si>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</si>
  <si>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</si>
  <si>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</si>
  <si>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</si>
  <si>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</si>
  <si>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</si>
  <si>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</si>
  <si>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</si>
  <si>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</si>
  <si>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</si>
  <si>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</si>
  <si>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</si>
  <si>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</si>
  <si>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</si>
  <si>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</si>
  <si>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</si>
  <si>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</si>
  <si>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</si>
  <si>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</si>
  <si>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</si>
  <si>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</si>
  <si>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</si>
  <si>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</si>
  <si>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</si>
  <si>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</si>
  <si>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</si>
  <si>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</si>
  <si>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</si>
  <si>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</si>
  <si>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</si>
  <si>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</si>
  <si>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</si>
  <si>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</si>
  <si>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</si>
  <si>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</si>
  <si>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</si>
  <si>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</si>
  <si>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</si>
  <si>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</si>
  <si>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</si>
  <si>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</si>
  <si>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</si>
  <si>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</si>
  <si>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</si>
  <si>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</si>
  <si>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</si>
  <si>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</si>
  <si>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</si>
  <si>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</si>
  <si>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</si>
  <si>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</si>
  <si>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</si>
  <si>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</si>
  <si>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</si>
  <si>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</si>
  <si>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</si>
  <si>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</si>
  <si>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</si>
  <si>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</si>
  <si>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</si>
  <si>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</si>
  <si>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</si>
  <si>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</si>
  <si>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</si>
  <si>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</si>
  <si>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</si>
  <si>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</si>
  <si>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</si>
  <si>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</si>
  <si>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</si>
  <si>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</si>
  <si>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</si>
  <si>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</si>
  <si>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</si>
  <si>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</si>
  <si>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</si>
  <si>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</si>
  <si>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</si>
  <si>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</si>
  <si>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</si>
  <si>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</si>
  <si>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</si>
  <si>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</si>
  <si>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</si>
  <si>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</si>
  <si>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</si>
  <si>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</si>
  <si>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</si>
  <si>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</si>
  <si>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</si>
  <si>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</si>
  <si>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</si>
  <si>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</si>
  <si>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</si>
  <si>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</si>
  <si>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</si>
  <si>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</si>
  <si>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</si>
  <si>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</si>
  <si>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</si>
  <si>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</si>
  <si>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</si>
  <si>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</si>
  <si>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</si>
  <si>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</si>
  <si>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</si>
  <si>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</si>
  <si>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</si>
  <si>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</si>
  <si>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</si>
  <si>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</si>
  <si>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</si>
  <si>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</si>
  <si>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</si>
  <si>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</si>
  <si>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</si>
  <si>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</si>
  <si>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</si>
  <si>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</si>
  <si>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</si>
  <si>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</si>
  <si>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</si>
  <si>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</si>
  <si>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</si>
  <si>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</si>
  <si>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</si>
  <si>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</si>
  <si>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</si>
  <si>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</si>
  <si>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</si>
  <si>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</si>
  <si>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</si>
  <si>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</si>
  <si>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</si>
  <si>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</si>
  <si>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</si>
  <si>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</si>
  <si>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</si>
  <si>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</si>
  <si>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</si>
  <si>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</si>
  <si>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</si>
  <si>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</si>
  <si>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</si>
  <si>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</si>
  <si>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</si>
  <si>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</si>
  <si>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</si>
  <si>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</si>
  <si>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</si>
  <si>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</si>
  <si>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</si>
  <si>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</si>
  <si>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</si>
  <si>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</si>
  <si>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</si>
  <si>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</si>
  <si>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</si>
  <si>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</si>
  <si>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</si>
  <si>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</si>
  <si>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</si>
  <si>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</si>
  <si>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</si>
  <si>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</si>
  <si>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</si>
  <si>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</si>
  <si>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</si>
  <si>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</si>
  <si>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</si>
  <si>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</si>
  <si>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</si>
  <si>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</si>
  <si>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</si>
  <si>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</si>
  <si>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</si>
  <si>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</si>
  <si>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</si>
  <si>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</si>
  <si>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</si>
  <si>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</si>
  <si>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</si>
  <si>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</si>
  <si>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</si>
  <si>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</si>
  <si>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</si>
  <si>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</si>
  <si>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</si>
  <si>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</si>
  <si>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</si>
  <si>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</si>
  <si>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</si>
  <si>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</si>
  <si>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</si>
  <si>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</si>
  <si>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</si>
  <si>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</si>
  <si>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</si>
  <si>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</si>
  <si>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</si>
  <si>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</si>
  <si>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</si>
  <si>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</si>
  <si>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</si>
  <si>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</si>
  <si>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</si>
  <si>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</si>
  <si>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</si>
  <si>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</si>
  <si>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</si>
  <si>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</si>
  <si>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</si>
  <si>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</si>
  <si>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</si>
  <si>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</si>
  <si>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</si>
  <si>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</si>
  <si>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</si>
  <si>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</si>
  <si>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</si>
  <si>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</si>
  <si>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</si>
  <si>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</si>
  <si>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</si>
  <si>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</si>
  <si>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</si>
  <si>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</si>
  <si>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</si>
  <si>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</si>
  <si>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</si>
  <si>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</si>
  <si>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</si>
  <si>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</si>
  <si>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</si>
  <si>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</si>
  <si>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</si>
  <si>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</si>
  <si>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</si>
  <si>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</si>
  <si>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</si>
  <si>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</si>
  <si>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</si>
  <si>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</si>
  <si>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</si>
  <si>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</si>
  <si>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</si>
  <si>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</si>
  <si>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</si>
  <si>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</si>
  <si>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</si>
  <si>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</si>
  <si>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</si>
  <si>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</si>
  <si>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</si>
  <si>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</si>
  <si>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</si>
  <si>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</si>
  <si>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</si>
  <si>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</si>
  <si>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</si>
  <si>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</si>
  <si>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</si>
  <si>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</si>
  <si>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</si>
  <si>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</si>
  <si>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</si>
  <si>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</si>
  <si>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</si>
  <si>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</si>
  <si>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</si>
  <si>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</si>
  <si>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</si>
  <si>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</si>
  <si>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</si>
  <si>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</si>
  <si>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</si>
  <si>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</si>
  <si>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</si>
  <si>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</si>
  <si>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</si>
  <si>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</si>
  <si>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</si>
  <si>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</si>
  <si>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</si>
  <si>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</si>
  <si>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</si>
  <si>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</si>
  <si>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</si>
  <si>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</si>
  <si>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</si>
  <si>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</si>
  <si>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</si>
  <si>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</si>
  <si>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</si>
  <si>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</si>
  <si>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</si>
  <si>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</si>
  <si>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</si>
  <si>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</si>
  <si>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</si>
  <si>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</si>
  <si>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</si>
  <si>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</si>
  <si>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</si>
  <si>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</si>
  <si>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</si>
  <si>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</si>
  <si>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</si>
  <si>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</si>
  <si>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</si>
  <si>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</si>
  <si>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</si>
  <si>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</si>
  <si>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</si>
  <si>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</si>
  <si>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</si>
  <si>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</si>
  <si>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</si>
  <si>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</si>
  <si>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</si>
  <si>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</si>
  <si>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</si>
  <si>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</si>
  <si>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</si>
  <si>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</si>
  <si>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</si>
  <si>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</si>
  <si>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</si>
  <si>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</si>
  <si>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</si>
  <si>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</si>
  <si>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</si>
  <si>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</si>
  <si>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</si>
  <si>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</si>
  <si>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</si>
  <si>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</si>
  <si>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</si>
  <si>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</si>
  <si>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</si>
  <si>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</si>
  <si>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</si>
  <si>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</si>
  <si>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</si>
  <si>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</si>
  <si>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</si>
  <si>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</si>
  <si>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</si>
  <si>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</si>
  <si>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</si>
  <si>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</si>
  <si>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</si>
  <si>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</si>
  <si>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</si>
  <si>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</si>
  <si>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</si>
  <si>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</si>
  <si>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</si>
  <si>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</si>
  <si>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</si>
  <si>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</si>
  <si>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</si>
  <si>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</si>
  <si>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</si>
  <si>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</si>
  <si>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</si>
  <si>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</si>
  <si>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</si>
  <si>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</si>
  <si>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</si>
  <si>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</si>
  <si>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</si>
  <si>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</si>
  <si>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</si>
  <si>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</si>
  <si>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</si>
  <si>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</si>
  <si>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</si>
  <si>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</si>
  <si>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</si>
  <si>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</si>
  <si>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</si>
  <si>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</si>
  <si>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</si>
  <si>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</si>
  <si>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</si>
  <si>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</si>
  <si>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</si>
  <si>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</si>
  <si>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</si>
  <si>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</si>
  <si>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</si>
  <si>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</si>
  <si>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</si>
  <si>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</si>
  <si>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</si>
  <si>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</si>
  <si>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</si>
  <si>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</si>
  <si>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</si>
  <si>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</si>
  <si>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</si>
  <si>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</si>
  <si>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</si>
  <si>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</si>
  <si>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</si>
  <si>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</si>
  <si>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</si>
  <si>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</si>
  <si>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</si>
  <si>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</si>
  <si>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</si>
  <si>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</si>
  <si>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</si>
  <si>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</si>
  <si>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</si>
  <si>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</si>
  <si>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</si>
  <si>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</si>
  <si>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</si>
  <si>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</si>
  <si>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</si>
  <si>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</si>
  <si>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</si>
  <si>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</si>
  <si>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</si>
  <si>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</si>
  <si>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</si>
  <si>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Nájomné kancelária za 4/2021</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</si>
  <si>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</si>
  <si>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</si>
  <si>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</si>
  <si>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</si>
  <si>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</si>
  <si>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</si>
  <si>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</si>
  <si>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</si>
  <si>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</si>
  <si>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</si>
  <si>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</si>
  <si>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</si>
  <si>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</si>
  <si>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</si>
  <si>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</si>
  <si>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</si>
  <si>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</si>
  <si>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</si>
  <si>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</si>
  <si>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</si>
  <si>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</si>
  <si>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</si>
  <si>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</si>
  <si>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</si>
  <si>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</si>
  <si>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</si>
  <si>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</si>
  <si>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</si>
  <si>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</si>
  <si>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</si>
  <si>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</si>
  <si>
    <t>FA210030</t>
  </si>
  <si>
    <t>20210124</t>
  </si>
  <si>
    <t>Nájomné kancelária za 5/2021</t>
  </si>
  <si>
    <t>FA210031</t>
  </si>
  <si>
    <t>8282715398</t>
  </si>
  <si>
    <t>Mobilinternet za obdobie 8.4.-7.05.2021</t>
  </si>
  <si>
    <t>FA210028</t>
  </si>
  <si>
    <t>2101015</t>
  </si>
  <si>
    <t>Účtovnícke služby podľa zmluvy za 4/2021</t>
  </si>
  <si>
    <t>B0052021</t>
  </si>
  <si>
    <t>052021</t>
  </si>
  <si>
    <t>poplatok banke za zaslanie výpisu k PK</t>
  </si>
  <si>
    <t>FA210029</t>
  </si>
  <si>
    <t>2021-05</t>
  </si>
  <si>
    <t xml:space="preserve">Služby podľa zmluvy SSA za obdobie 4/2021 </t>
  </si>
  <si>
    <t>FA210035</t>
  </si>
  <si>
    <t>020210153</t>
  </si>
  <si>
    <t>Nájomné kancelária za 6/2021</t>
  </si>
  <si>
    <t>OZ2120003</t>
  </si>
  <si>
    <t>062021</t>
  </si>
  <si>
    <t>Prenájom nebytových priestorov na základe Zmluvy, za obdobie 10.6.-9.07.2021</t>
  </si>
  <si>
    <t>36259802</t>
  </si>
  <si>
    <t>TRITON TRNAVA, s.r.o.</t>
  </si>
  <si>
    <t>FA210040</t>
  </si>
  <si>
    <t>8284560325</t>
  </si>
  <si>
    <t>Mobilinternet za obdobie 8.5.-7.06.2021</t>
  </si>
  <si>
    <t>FA210034</t>
  </si>
  <si>
    <t>0136/2021</t>
  </si>
  <si>
    <t>Doručovateľský servis v zmysle mandátnej zmluvy za 04/2021</t>
  </si>
  <si>
    <t>FA210039</t>
  </si>
  <si>
    <t>0173/2021</t>
  </si>
  <si>
    <t>Doručovateľský servis v zmysle mandátnej zmluvy za 05/2021</t>
  </si>
  <si>
    <t>FA210033</t>
  </si>
  <si>
    <t>2101021</t>
  </si>
  <si>
    <t>Účtovnícke služby podľa zmluvy za 5/2021</t>
  </si>
  <si>
    <t>B0062021</t>
  </si>
  <si>
    <t>poplatok banke/zahraničná platba</t>
  </si>
  <si>
    <t>FA210032</t>
  </si>
  <si>
    <t>2021-06</t>
  </si>
  <si>
    <t xml:space="preserve">Služby podľa zmluvy SSA za obdobie 5/2021 </t>
  </si>
  <si>
    <t>OZ2120002</t>
  </si>
  <si>
    <t>Ryanair Travel Essentials</t>
  </si>
  <si>
    <t>FA210036</t>
  </si>
  <si>
    <t>210033</t>
  </si>
  <si>
    <t>Záloha na ubytovanie reprezentácie mužstva SR počas Majstrovstiev Európy muži, Praha /ČR</t>
  </si>
  <si>
    <t>27095142</t>
  </si>
  <si>
    <t>allCzech Travel s.r.o. - cestovní agentura/Travel agency</t>
  </si>
  <si>
    <t>Záloha na ubytovanie reprezentácie mužstva SR počas Majstrovstiev Európy muži, Praha /ČR-kurzové záväzky</t>
  </si>
  <si>
    <t>FA210038</t>
  </si>
  <si>
    <t>00215</t>
  </si>
  <si>
    <t xml:space="preserve"> 
Názov : Majstrovstvá Európy žien 2021
Termín : 25.6.-4.7.2021
Miesto - mesto a štát : región Friulli, Venezia, Giullia/Taliansko
Spôsob dopravy : prenajaté automobily
Počet všetkých osôb na pracovnej ceste 20
z toho:
- športovci : 15
- tréneri +  vedúci výpravy +  fyzioterapeut : 5
- ostatné osoby : 0</t>
  </si>
  <si>
    <t xml:space="preserve">Letenka pre 1 osobu/rozhodca </t>
  </si>
  <si>
    <t>Prenájom vozidla počas podujatia v termíne  25.5.-4.7.2021</t>
  </si>
  <si>
    <t>04677919</t>
  </si>
  <si>
    <t>MS- Energy Management s.r.o.</t>
  </si>
  <si>
    <t xml:space="preserve"> 
Názov : Majstrovstvá Európy mužov 2021
Termín : 21.-26.6.2021
Miesto - mesto a štát : Ledenice, Sezimovo Ústi/Česká republika
Spôsob dopravy :  autom
Počet všetkých osôb na pracovnej ceste 21
z toho:
- športovci : 17
- tréneri +  vedúci výpravy +  fyzioterapeut : 4
</t>
  </si>
  <si>
    <t>FA210037</t>
  </si>
  <si>
    <t>0222021</t>
  </si>
  <si>
    <t>Materiálne zabezpečenie súťaží/šiltovky Snapback SSA 22 ks, perá SSA 500 ks</t>
  </si>
  <si>
    <t>50405152</t>
  </si>
  <si>
    <t>EIB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</si>
</sst>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6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66" priority="7" stopIfTrue="1">
      <formula>$A8&lt;&gt;""</formula>
    </cfRule>
  </conditionalFormatting>
  <conditionalFormatting sqref="D2884:D2911 D8:H2883">
    <cfRule type="expression" dxfId="365" priority="6" stopIfTrue="1">
      <formula>$A8&lt;&gt;""</formula>
    </cfRule>
  </conditionalFormatting>
  <conditionalFormatting sqref="A8:A2911">
    <cfRule type="expression" dxfId="364" priority="5" stopIfTrue="1">
      <formula>$A8&lt;&gt;""</formula>
    </cfRule>
  </conditionalFormatting>
  <conditionalFormatting sqref="B2884:C2886">
    <cfRule type="expression" dxfId="363" priority="4" stopIfTrue="1">
      <formula>$A2884&lt;&gt;""</formula>
    </cfRule>
  </conditionalFormatting>
  <conditionalFormatting sqref="D2884:H2886">
    <cfRule type="expression" dxfId="362" priority="3" stopIfTrue="1">
      <formula>$A2884&lt;&gt;""</formula>
    </cfRule>
  </conditionalFormatting>
  <conditionalFormatting sqref="A2884:A2886">
    <cfRule type="expression" dxfId="361" priority="2" stopIfTrue="1">
      <formula>$A2884&lt;&gt;""</formula>
    </cfRule>
  </conditionalFormatting>
  <conditionalFormatting sqref="I8:I76">
    <cfRule type="expression" dxfId="360"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44227</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4998"/>
  <sheetViews>
    <sheetView topLeftCell="A100" zoomScaleNormal="100" workbookViewId="0">
      <selection activeCell="M100" sqref="M100"/>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IF(ROW()&lt;=B$3,SUMIF(A$107:A$10040,A1,H$107:H$10040),"")</f>
        <v>4658.88</v>
      </c>
      <c r="I1" s="305">
        <f t="shared" ref="I1:I32" si="1">IF(ROW()&lt;=B$3,SUMIFS(H$103:H$50040,A$103:A$50040,J1,I$103:I$50040,K1),"")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IF(ROW()&lt;=B$3,SUMIF(A$107:A$10040,A33,H$107:H$10040),"")</f>
        <v/>
      </c>
      <c r="I33" s="305" t="str">
        <f t="shared" ref="I33:I64" si="4">IF(ROW()&lt;=B$3,SUMIFS(H$103:H$50040,A$103:A$50040,J33,I$103:I$50040,K33),"")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IF(ROW()&lt;=B$3,SUMIF(A$107:A$10040,A65,H$107:H$10040),"")</f>
        <v/>
      </c>
      <c r="I65" s="305" t="str">
        <f t="shared" ref="I65:I94" si="6">IF(ROW()&lt;=B$3,SUMIFS(H$103:H$50040,A$103:A$50040,J65,I$103:I$50040,K65),"")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1723</v>
      </c>
      <c r="F110" s="16" t="s">
        <v>1724</v>
      </c>
      <c r="G110" s="16" t="s">
        <v>1725</v>
      </c>
      <c r="H110" s="17">
        <v>58.01</v>
      </c>
      <c r="I110" s="102">
        <v>4</v>
      </c>
      <c r="J110" s="121"/>
    </row>
    <row r="111" spans="1:24" ht="12.75" x14ac:dyDescent="0.2">
      <c r="A111" s="16" t="s">
        <v>1709</v>
      </c>
      <c r="B111" s="16" t="s">
        <v>1726</v>
      </c>
      <c r="C111" s="16" t="s">
        <v>1727</v>
      </c>
      <c r="D111" s="19">
        <v>44292</v>
      </c>
      <c r="E111" s="16" t="s">
        <v>1728</v>
      </c>
      <c r="F111" s="16" t="s">
        <v>1729</v>
      </c>
      <c r="G111" s="16" t="s">
        <v>1730</v>
      </c>
      <c r="H111" s="17">
        <v>20.5</v>
      </c>
      <c r="I111" s="102">
        <v>4</v>
      </c>
      <c r="J111" s="121"/>
    </row>
    <row r="112" spans="1:24" ht="12.75" x14ac:dyDescent="0.2">
      <c r="A112" s="16" t="s">
        <v>1709</v>
      </c>
      <c r="B112" s="16" t="s">
        <v>1731</v>
      </c>
      <c r="C112" s="16" t="s">
        <v>1732</v>
      </c>
      <c r="D112" s="19">
        <v>44309</v>
      </c>
      <c r="E112" s="16" t="s">
        <v>1733</v>
      </c>
      <c r="F112" s="16" t="s">
        <v>1729</v>
      </c>
      <c r="G112" s="16" t="s">
        <v>1730</v>
      </c>
      <c r="H112" s="17">
        <v>20.5</v>
      </c>
      <c r="I112" s="102">
        <v>4</v>
      </c>
      <c r="J112" s="121"/>
    </row>
    <row r="113" spans="1:10" ht="22.5" x14ac:dyDescent="0.2">
      <c r="A113" s="16" t="s">
        <v>1709</v>
      </c>
      <c r="B113" s="16" t="s">
        <v>1734</v>
      </c>
      <c r="C113" s="16" t="s">
        <v>1735</v>
      </c>
      <c r="D113" s="19">
        <v>44292</v>
      </c>
      <c r="E113" s="16" t="s">
        <v>1736</v>
      </c>
      <c r="F113" s="16" t="s">
        <v>1737</v>
      </c>
      <c r="G113" s="16" t="s">
        <v>1738</v>
      </c>
      <c r="H113" s="17">
        <v>24</v>
      </c>
      <c r="I113" s="102">
        <v>4</v>
      </c>
      <c r="J113" s="121"/>
    </row>
    <row r="114" spans="1:10" ht="22.5" x14ac:dyDescent="0.2">
      <c r="A114" s="16" t="s">
        <v>1709</v>
      </c>
      <c r="B114" s="16" t="s">
        <v>1739</v>
      </c>
      <c r="C114" s="16" t="s">
        <v>1740</v>
      </c>
      <c r="D114" s="19">
        <v>44309</v>
      </c>
      <c r="E114" s="16" t="s">
        <v>1741</v>
      </c>
      <c r="F114" s="16" t="s">
        <v>1737</v>
      </c>
      <c r="G114" s="16" t="s">
        <v>1738</v>
      </c>
      <c r="H114" s="17">
        <v>24</v>
      </c>
      <c r="I114" s="102">
        <v>4</v>
      </c>
      <c r="J114" s="121"/>
    </row>
    <row r="115" spans="1:10" ht="12.75" x14ac:dyDescent="0.2">
      <c r="A115" s="16" t="s">
        <v>1709</v>
      </c>
      <c r="B115" s="16" t="s">
        <v>1742</v>
      </c>
      <c r="C115" s="16" t="s">
        <v>1743</v>
      </c>
      <c r="D115" s="19">
        <v>44292</v>
      </c>
      <c r="E115" s="16" t="s">
        <v>1744</v>
      </c>
      <c r="F115" s="16" t="s">
        <v>1745</v>
      </c>
      <c r="G115" s="16" t="s">
        <v>1746</v>
      </c>
      <c r="H115" s="17">
        <v>150</v>
      </c>
      <c r="I115" s="102">
        <v>4</v>
      </c>
      <c r="J115" s="121"/>
    </row>
    <row r="116" spans="1:10" ht="12.75" x14ac:dyDescent="0.2">
      <c r="A116" s="16" t="s">
        <v>1709</v>
      </c>
      <c r="B116" s="16" t="s">
        <v>1747</v>
      </c>
      <c r="C116" s="16" t="s">
        <v>1748</v>
      </c>
      <c r="D116" s="19">
        <v>44287</v>
      </c>
      <c r="E116" s="16" t="s">
        <v>1712</v>
      </c>
      <c r="F116" s="16" t="s">
        <v>1713</v>
      </c>
      <c r="G116" s="16" t="s">
        <v>1714</v>
      </c>
      <c r="H116" s="17">
        <v>1.95</v>
      </c>
      <c r="I116" s="102">
        <v>4</v>
      </c>
      <c r="J116" s="121"/>
    </row>
    <row r="117" spans="1:10" ht="12.75" x14ac:dyDescent="0.2">
      <c r="A117" s="16" t="s">
        <v>1709</v>
      </c>
      <c r="B117" s="16" t="s">
        <v>1747</v>
      </c>
      <c r="C117" s="16" t="s">
        <v>1748</v>
      </c>
      <c r="D117" s="19">
        <v>44316</v>
      </c>
      <c r="E117" s="16" t="s">
        <v>1715</v>
      </c>
      <c r="F117" s="16" t="s">
        <v>1713</v>
      </c>
      <c r="G117" s="16" t="s">
        <v>1714</v>
      </c>
      <c r="H117" s="17">
        <v>11</v>
      </c>
      <c r="I117" s="102">
        <v>4</v>
      </c>
      <c r="J117" s="121"/>
    </row>
    <row r="118" spans="1:10" ht="12.75" x14ac:dyDescent="0.2">
      <c r="A118" s="16" t="s">
        <v>1709</v>
      </c>
      <c r="B118" s="16" t="s">
        <v>1747</v>
      </c>
      <c r="C118" s="16" t="s">
        <v>1748</v>
      </c>
      <c r="D118" s="19">
        <v>44316</v>
      </c>
      <c r="E118" s="16" t="s">
        <v>1749</v>
      </c>
      <c r="F118" s="16" t="s">
        <v>1713</v>
      </c>
      <c r="G118" s="16" t="s">
        <v>1714</v>
      </c>
      <c r="H118" s="17">
        <v>0.6</v>
      </c>
      <c r="I118" s="102">
        <v>4</v>
      </c>
      <c r="J118" s="121"/>
    </row>
    <row r="119" spans="1:10" ht="22.5" x14ac:dyDescent="0.2">
      <c r="A119" s="16" t="s">
        <v>1709</v>
      </c>
      <c r="B119" s="16" t="s">
        <v>1750</v>
      </c>
      <c r="C119" s="16" t="s">
        <v>1751</v>
      </c>
      <c r="D119" s="19">
        <v>44292</v>
      </c>
      <c r="E119" s="16" t="s">
        <v>1752</v>
      </c>
      <c r="F119" s="16" t="s">
        <v>1753</v>
      </c>
      <c r="G119" s="16" t="s">
        <v>1754</v>
      </c>
      <c r="H119" s="17">
        <v>554</v>
      </c>
      <c r="I119" s="102">
        <v>3</v>
      </c>
      <c r="J119" s="121"/>
    </row>
    <row r="120" spans="1:10" ht="22.5" x14ac:dyDescent="0.2">
      <c r="A120" s="16" t="s">
        <v>1709</v>
      </c>
      <c r="B120" s="16" t="s">
        <v>1755</v>
      </c>
      <c r="C120" s="16" t="s">
        <v>1756</v>
      </c>
      <c r="D120" s="19">
        <v>44326</v>
      </c>
      <c r="E120" s="16" t="s">
        <v>1757</v>
      </c>
      <c r="F120" s="16" t="s">
        <v>1724</v>
      </c>
      <c r="G120" s="16" t="s">
        <v>1725</v>
      </c>
      <c r="H120" s="17">
        <v>58.01</v>
      </c>
      <c r="I120" s="102">
        <v>4</v>
      </c>
      <c r="J120" s="121"/>
    </row>
    <row r="121" spans="1:10" ht="12.75" x14ac:dyDescent="0.2">
      <c r="A121" s="16" t="s">
        <v>1709</v>
      </c>
      <c r="B121" s="16" t="s">
        <v>1758</v>
      </c>
      <c r="C121" s="16" t="s">
        <v>1759</v>
      </c>
      <c r="D121" s="19">
        <v>44337</v>
      </c>
      <c r="E121" s="16" t="s">
        <v>1760</v>
      </c>
      <c r="F121" s="16" t="s">
        <v>1729</v>
      </c>
      <c r="G121" s="16" t="s">
        <v>1730</v>
      </c>
      <c r="H121" s="17">
        <v>20.5</v>
      </c>
      <c r="I121" s="102">
        <v>4</v>
      </c>
      <c r="J121" s="121"/>
    </row>
    <row r="122" spans="1:10" ht="12.75" x14ac:dyDescent="0.2">
      <c r="A122" s="16" t="s">
        <v>1709</v>
      </c>
      <c r="B122" s="16" t="s">
        <v>1761</v>
      </c>
      <c r="C122" s="16" t="s">
        <v>1762</v>
      </c>
      <c r="D122" s="19">
        <v>44320</v>
      </c>
      <c r="E122" s="16" t="s">
        <v>1763</v>
      </c>
      <c r="F122" s="16" t="s">
        <v>1745</v>
      </c>
      <c r="G122" s="16" t="s">
        <v>1746</v>
      </c>
      <c r="H122" s="17">
        <v>150</v>
      </c>
      <c r="I122" s="102">
        <v>4</v>
      </c>
      <c r="J122" s="121"/>
    </row>
    <row r="123" spans="1:10" ht="12.75" x14ac:dyDescent="0.2">
      <c r="A123" s="16" t="s">
        <v>1709</v>
      </c>
      <c r="B123" s="16" t="s">
        <v>1764</v>
      </c>
      <c r="C123" s="16" t="s">
        <v>1765</v>
      </c>
      <c r="D123" s="19">
        <v>44319</v>
      </c>
      <c r="E123" s="16" t="s">
        <v>1712</v>
      </c>
      <c r="F123" s="16" t="s">
        <v>1713</v>
      </c>
      <c r="G123" s="16" t="s">
        <v>1714</v>
      </c>
      <c r="H123" s="17">
        <v>1.35</v>
      </c>
      <c r="I123" s="102">
        <v>4</v>
      </c>
      <c r="J123" s="121"/>
    </row>
    <row r="124" spans="1:10" ht="12.75" x14ac:dyDescent="0.2">
      <c r="A124" s="16" t="s">
        <v>1709</v>
      </c>
      <c r="B124" s="16" t="s">
        <v>1764</v>
      </c>
      <c r="C124" s="16" t="s">
        <v>1765</v>
      </c>
      <c r="D124" s="19">
        <v>44347</v>
      </c>
      <c r="E124" s="16" t="s">
        <v>1715</v>
      </c>
      <c r="F124" s="16" t="s">
        <v>1713</v>
      </c>
      <c r="G124" s="16" t="s">
        <v>1714</v>
      </c>
      <c r="H124" s="17">
        <v>11</v>
      </c>
      <c r="I124" s="102">
        <v>4</v>
      </c>
      <c r="J124" s="121"/>
    </row>
    <row r="125" spans="1:10" ht="12.75" x14ac:dyDescent="0.2">
      <c r="A125" s="16" t="s">
        <v>1709</v>
      </c>
      <c r="B125" s="16" t="s">
        <v>1764</v>
      </c>
      <c r="C125" s="16" t="s">
        <v>1765</v>
      </c>
      <c r="D125" s="19">
        <v>44347</v>
      </c>
      <c r="E125" s="16" t="s">
        <v>1766</v>
      </c>
      <c r="F125" s="16" t="s">
        <v>1713</v>
      </c>
      <c r="G125" s="16" t="s">
        <v>1714</v>
      </c>
      <c r="H125" s="17">
        <v>0.6</v>
      </c>
      <c r="I125" s="102">
        <v>4</v>
      </c>
      <c r="J125" s="121"/>
    </row>
    <row r="126" spans="1:10" ht="22.5" x14ac:dyDescent="0.2">
      <c r="A126" s="16" t="s">
        <v>1709</v>
      </c>
      <c r="B126" s="16" t="s">
        <v>1767</v>
      </c>
      <c r="C126" s="16" t="s">
        <v>1768</v>
      </c>
      <c r="D126" s="19">
        <v>44320</v>
      </c>
      <c r="E126" s="16" t="s">
        <v>1769</v>
      </c>
      <c r="F126" s="16" t="s">
        <v>1753</v>
      </c>
      <c r="G126" s="16" t="s">
        <v>1754</v>
      </c>
      <c r="H126" s="17">
        <v>554</v>
      </c>
      <c r="I126" s="102">
        <v>3</v>
      </c>
      <c r="J126" s="121"/>
    </row>
    <row r="127" spans="1:10" ht="22.5" x14ac:dyDescent="0.2">
      <c r="A127" s="16" t="s">
        <v>1709</v>
      </c>
      <c r="B127" s="16" t="s">
        <v>1770</v>
      </c>
      <c r="C127" s="16" t="s">
        <v>1771</v>
      </c>
      <c r="D127" s="19">
        <v>44354</v>
      </c>
      <c r="E127" s="16" t="s">
        <v>1772</v>
      </c>
      <c r="F127" s="16" t="s">
        <v>1724</v>
      </c>
      <c r="G127" s="16" t="s">
        <v>1725</v>
      </c>
      <c r="H127" s="17">
        <v>58.01</v>
      </c>
      <c r="I127" s="102">
        <v>4</v>
      </c>
      <c r="J127" s="121"/>
    </row>
    <row r="128" spans="1:10" ht="33.75" x14ac:dyDescent="0.2">
      <c r="A128" s="16" t="s">
        <v>1709</v>
      </c>
      <c r="B128" s="16" t="s">
        <v>1773</v>
      </c>
      <c r="C128" s="16" t="s">
        <v>1774</v>
      </c>
      <c r="D128" s="19">
        <v>44361</v>
      </c>
      <c r="E128" s="16" t="s">
        <v>1775</v>
      </c>
      <c r="F128" s="16" t="s">
        <v>1776</v>
      </c>
      <c r="G128" s="16" t="s">
        <v>1777</v>
      </c>
      <c r="H128" s="17">
        <v>80</v>
      </c>
      <c r="I128" s="102">
        <v>4</v>
      </c>
      <c r="J128" s="121"/>
    </row>
    <row r="129" spans="1:10" ht="12.75" x14ac:dyDescent="0.2">
      <c r="A129" s="16" t="s">
        <v>1709</v>
      </c>
      <c r="B129" s="16" t="s">
        <v>1778</v>
      </c>
      <c r="C129" s="16" t="s">
        <v>1779</v>
      </c>
      <c r="D129" s="19">
        <v>44369</v>
      </c>
      <c r="E129" s="16" t="s">
        <v>1780</v>
      </c>
      <c r="F129" s="16" t="s">
        <v>1729</v>
      </c>
      <c r="G129" s="16" t="s">
        <v>1730</v>
      </c>
      <c r="H129" s="17">
        <v>20.5</v>
      </c>
      <c r="I129" s="102">
        <v>4</v>
      </c>
      <c r="J129" s="121"/>
    </row>
    <row r="130" spans="1:10" ht="22.5" x14ac:dyDescent="0.2">
      <c r="A130" s="16" t="s">
        <v>1709</v>
      </c>
      <c r="B130" s="16" t="s">
        <v>1781</v>
      </c>
      <c r="C130" s="16" t="s">
        <v>1782</v>
      </c>
      <c r="D130" s="19">
        <v>44354</v>
      </c>
      <c r="E130" s="16" t="s">
        <v>1783</v>
      </c>
      <c r="F130" s="16" t="s">
        <v>1737</v>
      </c>
      <c r="G130" s="16" t="s">
        <v>1738</v>
      </c>
      <c r="H130" s="17">
        <v>24</v>
      </c>
      <c r="I130" s="102">
        <v>4</v>
      </c>
      <c r="J130" s="121"/>
    </row>
    <row r="131" spans="1:10" ht="22.5" x14ac:dyDescent="0.2">
      <c r="A131" s="16" t="s">
        <v>1709</v>
      </c>
      <c r="B131" s="16" t="s">
        <v>1784</v>
      </c>
      <c r="C131" s="16" t="s">
        <v>1785</v>
      </c>
      <c r="D131" s="19">
        <v>44369</v>
      </c>
      <c r="E131" s="16" t="s">
        <v>1786</v>
      </c>
      <c r="F131" s="16" t="s">
        <v>1737</v>
      </c>
      <c r="G131" s="16" t="s">
        <v>1738</v>
      </c>
      <c r="H131" s="17">
        <v>24</v>
      </c>
      <c r="I131" s="102">
        <v>4</v>
      </c>
      <c r="J131" s="121"/>
    </row>
    <row r="132" spans="1:10" ht="12.75" x14ac:dyDescent="0.2">
      <c r="A132" s="16" t="s">
        <v>1709</v>
      </c>
      <c r="B132" s="16" t="s">
        <v>1787</v>
      </c>
      <c r="C132" s="16" t="s">
        <v>1788</v>
      </c>
      <c r="D132" s="19">
        <v>44350</v>
      </c>
      <c r="E132" s="16" t="s">
        <v>1789</v>
      </c>
      <c r="F132" s="16" t="s">
        <v>1745</v>
      </c>
      <c r="G132" s="16" t="s">
        <v>1746</v>
      </c>
      <c r="H132" s="17">
        <v>150</v>
      </c>
      <c r="I132" s="102">
        <v>4</v>
      </c>
      <c r="J132" s="121"/>
    </row>
    <row r="133" spans="1:10" ht="12.75" x14ac:dyDescent="0.2">
      <c r="A133" s="16" t="s">
        <v>1709</v>
      </c>
      <c r="B133" s="16" t="s">
        <v>1790</v>
      </c>
      <c r="C133" s="16" t="s">
        <v>1774</v>
      </c>
      <c r="D133" s="19">
        <v>44348</v>
      </c>
      <c r="E133" s="16" t="s">
        <v>1712</v>
      </c>
      <c r="F133" s="16" t="s">
        <v>1713</v>
      </c>
      <c r="G133" s="16" t="s">
        <v>1714</v>
      </c>
      <c r="H133" s="17">
        <v>0.9</v>
      </c>
      <c r="I133" s="102">
        <v>4</v>
      </c>
      <c r="J133" s="121"/>
    </row>
    <row r="134" spans="1:10" ht="12.75" x14ac:dyDescent="0.2">
      <c r="A134" s="16" t="s">
        <v>1709</v>
      </c>
      <c r="B134" s="16" t="s">
        <v>1790</v>
      </c>
      <c r="C134" s="16" t="s">
        <v>1774</v>
      </c>
      <c r="D134" s="19">
        <v>44362</v>
      </c>
      <c r="E134" s="16" t="s">
        <v>1791</v>
      </c>
      <c r="F134" s="16" t="s">
        <v>1713</v>
      </c>
      <c r="G134" s="16" t="s">
        <v>1714</v>
      </c>
      <c r="H134" s="17">
        <v>10</v>
      </c>
      <c r="I134" s="102">
        <v>4</v>
      </c>
      <c r="J134" s="121"/>
    </row>
    <row r="135" spans="1:10" ht="12.75" x14ac:dyDescent="0.2">
      <c r="A135" s="16" t="s">
        <v>1709</v>
      </c>
      <c r="B135" s="16" t="s">
        <v>1790</v>
      </c>
      <c r="C135" s="16" t="s">
        <v>1774</v>
      </c>
      <c r="D135" s="19">
        <v>44377</v>
      </c>
      <c r="E135" s="16" t="s">
        <v>1715</v>
      </c>
      <c r="F135" s="16" t="s">
        <v>1713</v>
      </c>
      <c r="G135" s="16" t="s">
        <v>1714</v>
      </c>
      <c r="H135" s="17">
        <v>11.6</v>
      </c>
      <c r="I135" s="102">
        <v>4</v>
      </c>
      <c r="J135" s="121"/>
    </row>
    <row r="136" spans="1:10" ht="22.5" x14ac:dyDescent="0.2">
      <c r="A136" s="16" t="s">
        <v>1709</v>
      </c>
      <c r="B136" s="16" t="s">
        <v>1792</v>
      </c>
      <c r="C136" s="16" t="s">
        <v>1793</v>
      </c>
      <c r="D136" s="19">
        <v>44348</v>
      </c>
      <c r="E136" s="16" t="s">
        <v>1794</v>
      </c>
      <c r="F136" s="16" t="s">
        <v>1753</v>
      </c>
      <c r="G136" s="16" t="s">
        <v>1754</v>
      </c>
      <c r="H136" s="17">
        <v>554</v>
      </c>
      <c r="I136" s="102">
        <v>3</v>
      </c>
      <c r="J136" s="121"/>
    </row>
    <row r="137" spans="1:10" ht="146.25" x14ac:dyDescent="0.2">
      <c r="A137" s="16" t="s">
        <v>1709</v>
      </c>
      <c r="B137" s="16"/>
      <c r="C137" s="16"/>
      <c r="D137" s="19"/>
      <c r="E137" s="16" t="s">
        <v>1805</v>
      </c>
      <c r="F137" s="16"/>
      <c r="G137" s="16"/>
      <c r="H137" s="17"/>
      <c r="I137" s="102"/>
      <c r="J137" s="121"/>
    </row>
    <row r="138" spans="1:10" ht="12.75" x14ac:dyDescent="0.2">
      <c r="A138" s="16" t="s">
        <v>1709</v>
      </c>
      <c r="B138" s="16" t="s">
        <v>1795</v>
      </c>
      <c r="C138" s="16" t="s">
        <v>1774</v>
      </c>
      <c r="D138" s="19">
        <v>44354</v>
      </c>
      <c r="E138" s="16" t="s">
        <v>1806</v>
      </c>
      <c r="F138" s="16"/>
      <c r="G138" s="16" t="s">
        <v>1796</v>
      </c>
      <c r="H138" s="17">
        <v>137.96</v>
      </c>
      <c r="I138" s="102">
        <v>3</v>
      </c>
      <c r="J138" s="121"/>
    </row>
    <row r="139" spans="1:10" ht="22.5" x14ac:dyDescent="0.2">
      <c r="A139" s="16" t="s">
        <v>1709</v>
      </c>
      <c r="B139" s="16" t="s">
        <v>1803</v>
      </c>
      <c r="C139" s="16" t="s">
        <v>1804</v>
      </c>
      <c r="D139" s="19">
        <v>44369</v>
      </c>
      <c r="E139" s="16" t="s">
        <v>1807</v>
      </c>
      <c r="F139" s="16" t="s">
        <v>1808</v>
      </c>
      <c r="G139" s="16" t="s">
        <v>1809</v>
      </c>
      <c r="H139" s="17">
        <v>504.36</v>
      </c>
      <c r="I139" s="102">
        <v>3</v>
      </c>
      <c r="J139" s="121"/>
    </row>
    <row r="140" spans="1:10" ht="146.25" x14ac:dyDescent="0.2">
      <c r="A140" s="16" t="s">
        <v>1709</v>
      </c>
      <c r="B140" s="16"/>
      <c r="C140" s="16"/>
      <c r="D140" s="19"/>
      <c r="E140" s="16" t="s">
        <v>1810</v>
      </c>
      <c r="F140" s="16"/>
      <c r="G140" s="16"/>
      <c r="H140" s="17"/>
      <c r="I140" s="102"/>
      <c r="J140" s="121"/>
    </row>
    <row r="141" spans="1:10" ht="33.75" x14ac:dyDescent="0.2">
      <c r="A141" s="16" t="s">
        <v>1709</v>
      </c>
      <c r="B141" s="16" t="s">
        <v>1797</v>
      </c>
      <c r="C141" s="16" t="s">
        <v>1798</v>
      </c>
      <c r="D141" s="19">
        <v>44361</v>
      </c>
      <c r="E141" s="16" t="s">
        <v>1799</v>
      </c>
      <c r="F141" s="16" t="s">
        <v>1800</v>
      </c>
      <c r="G141" s="16" t="s">
        <v>1801</v>
      </c>
      <c r="H141" s="17">
        <v>710.48</v>
      </c>
      <c r="I141" s="102">
        <v>3</v>
      </c>
      <c r="J141" s="121"/>
    </row>
    <row r="142" spans="1:10" ht="33.75" x14ac:dyDescent="0.2">
      <c r="A142" s="16" t="s">
        <v>1709</v>
      </c>
      <c r="B142" s="16" t="s">
        <v>1790</v>
      </c>
      <c r="C142" s="16" t="s">
        <v>1774</v>
      </c>
      <c r="D142" s="19">
        <v>44362</v>
      </c>
      <c r="E142" s="16" t="s">
        <v>1802</v>
      </c>
      <c r="F142" s="16" t="s">
        <v>1800</v>
      </c>
      <c r="G142" s="16" t="s">
        <v>1801</v>
      </c>
      <c r="H142" s="17">
        <v>11.11</v>
      </c>
      <c r="I142" s="102">
        <v>3</v>
      </c>
      <c r="J142" s="121"/>
    </row>
    <row r="143" spans="1:10" ht="22.5" x14ac:dyDescent="0.2">
      <c r="A143" s="16" t="s">
        <v>1709</v>
      </c>
      <c r="B143" s="16" t="s">
        <v>1811</v>
      </c>
      <c r="C143" s="16" t="s">
        <v>1812</v>
      </c>
      <c r="D143" s="19">
        <v>44365</v>
      </c>
      <c r="E143" s="16" t="s">
        <v>1813</v>
      </c>
      <c r="F143" s="16" t="s">
        <v>1814</v>
      </c>
      <c r="G143" s="16" t="s">
        <v>1815</v>
      </c>
      <c r="H143" s="17">
        <v>630</v>
      </c>
      <c r="I143" s="102">
        <v>5</v>
      </c>
      <c r="J143" s="121"/>
    </row>
    <row r="144" spans="1:10" ht="12.75" x14ac:dyDescent="0.2">
      <c r="A144" s="16"/>
      <c r="B144" s="16"/>
      <c r="C144" s="16"/>
      <c r="D144" s="19"/>
      <c r="E144" s="16"/>
      <c r="F144" s="16"/>
      <c r="G144" s="16"/>
      <c r="H144" s="17"/>
      <c r="I144" s="102"/>
      <c r="J144" s="121"/>
    </row>
    <row r="145" spans="1:10" ht="12.75" x14ac:dyDescent="0.2">
      <c r="A145" s="16"/>
      <c r="B145" s="16"/>
      <c r="C145" s="16"/>
      <c r="D145" s="19"/>
      <c r="E145" s="16"/>
      <c r="F145" s="16"/>
      <c r="G145" s="16"/>
      <c r="H145" s="17"/>
      <c r="I145" s="102"/>
      <c r="J145" s="121"/>
    </row>
    <row r="146" spans="1:10" ht="12.75" x14ac:dyDescent="0.2">
      <c r="A146" s="16"/>
      <c r="B146" s="16"/>
      <c r="C146" s="16"/>
      <c r="D146" s="19"/>
      <c r="E146" s="16"/>
      <c r="F146" s="16"/>
      <c r="G146" s="16"/>
      <c r="H146" s="17"/>
      <c r="I146" s="102"/>
      <c r="J146" s="121"/>
    </row>
    <row r="147" spans="1:10" ht="12.75" x14ac:dyDescent="0.2">
      <c r="A147" s="16"/>
      <c r="B147" s="16"/>
      <c r="C147" s="16"/>
      <c r="D147" s="19"/>
      <c r="E147" s="16"/>
      <c r="F147" s="16"/>
      <c r="G147" s="16"/>
      <c r="H147" s="17"/>
      <c r="I147" s="102"/>
      <c r="J147" s="121"/>
    </row>
    <row r="148" spans="1:10" ht="12.75" x14ac:dyDescent="0.2">
      <c r="A148" s="16"/>
      <c r="B148" s="16"/>
      <c r="C148" s="16"/>
      <c r="D148" s="19"/>
      <c r="E148" s="16"/>
      <c r="F148" s="16"/>
      <c r="G148" s="16"/>
      <c r="H148" s="17"/>
      <c r="I148" s="102"/>
      <c r="J148" s="121"/>
    </row>
    <row r="149" spans="1:10" ht="12.75" x14ac:dyDescent="0.2">
      <c r="A149" s="16"/>
      <c r="B149" s="16"/>
      <c r="C149" s="16"/>
      <c r="D149" s="19"/>
      <c r="E149" s="16"/>
      <c r="F149" s="16"/>
      <c r="G149" s="16"/>
      <c r="H149" s="17"/>
      <c r="I149" s="102"/>
      <c r="J149" s="121"/>
    </row>
    <row r="150" spans="1:10" ht="12.75" x14ac:dyDescent="0.2">
      <c r="A150" s="16"/>
      <c r="B150" s="16"/>
      <c r="C150" s="16"/>
      <c r="D150" s="19"/>
      <c r="E150" s="16"/>
      <c r="F150" s="16"/>
      <c r="G150" s="16"/>
      <c r="H150" s="17"/>
      <c r="I150" s="102"/>
      <c r="J150" s="121"/>
    </row>
    <row r="151" spans="1:10" ht="12.75" x14ac:dyDescent="0.2">
      <c r="A151" s="16"/>
      <c r="B151" s="16"/>
      <c r="C151" s="16"/>
      <c r="D151" s="19"/>
      <c r="E151" s="16"/>
      <c r="F151" s="16"/>
      <c r="G151" s="16"/>
      <c r="H151" s="17"/>
      <c r="I151" s="102"/>
      <c r="J151" s="121"/>
    </row>
    <row r="152" spans="1:10" ht="12.75" x14ac:dyDescent="0.2">
      <c r="A152" s="16"/>
      <c r="B152" s="16"/>
      <c r="C152" s="16"/>
      <c r="D152" s="19"/>
      <c r="E152" s="16"/>
      <c r="F152" s="16"/>
      <c r="G152" s="16"/>
      <c r="H152" s="17"/>
      <c r="I152" s="102"/>
      <c r="J152" s="121"/>
    </row>
    <row r="153" spans="1:10" ht="12.75" x14ac:dyDescent="0.2">
      <c r="A153" s="16"/>
      <c r="B153" s="16"/>
      <c r="C153" s="16"/>
      <c r="D153" s="19"/>
      <c r="E153" s="16"/>
      <c r="F153" s="16"/>
      <c r="G153" s="16"/>
      <c r="H153" s="17"/>
      <c r="I153" s="102"/>
      <c r="J153" s="121"/>
    </row>
    <row r="154" spans="1:10" ht="12.75" x14ac:dyDescent="0.2">
      <c r="A154" s="16"/>
      <c r="B154" s="16"/>
      <c r="C154" s="16"/>
      <c r="D154" s="19"/>
      <c r="E154" s="16"/>
      <c r="F154" s="16"/>
      <c r="G154" s="16"/>
      <c r="H154" s="17"/>
      <c r="I154" s="102"/>
      <c r="J154" s="121"/>
    </row>
    <row r="155" spans="1:10" ht="12.75" x14ac:dyDescent="0.2">
      <c r="A155" s="16"/>
      <c r="B155" s="16"/>
      <c r="C155" s="16"/>
      <c r="D155" s="19"/>
      <c r="E155" s="16"/>
      <c r="F155" s="16"/>
      <c r="G155" s="16"/>
      <c r="H155" s="17"/>
      <c r="I155" s="102"/>
      <c r="J155" s="121"/>
    </row>
    <row r="156" spans="1:10" ht="12.75" x14ac:dyDescent="0.2">
      <c r="A156" s="16"/>
      <c r="B156" s="16"/>
      <c r="C156" s="16"/>
      <c r="D156" s="19"/>
      <c r="E156" s="16"/>
      <c r="F156" s="16"/>
      <c r="G156" s="16"/>
      <c r="H156" s="17"/>
      <c r="I156" s="102"/>
      <c r="J156" s="121"/>
    </row>
    <row r="157" spans="1:10" ht="12.75" x14ac:dyDescent="0.2">
      <c r="A157" s="16"/>
      <c r="B157" s="16"/>
      <c r="C157" s="16"/>
      <c r="D157" s="19"/>
      <c r="E157" s="16"/>
      <c r="F157" s="16"/>
      <c r="G157" s="16"/>
      <c r="H157" s="17"/>
      <c r="I157" s="102"/>
      <c r="J157" s="121"/>
    </row>
    <row r="158" spans="1:10" ht="12.75" x14ac:dyDescent="0.2">
      <c r="A158" s="16"/>
      <c r="B158" s="16"/>
      <c r="C158" s="16"/>
      <c r="D158" s="19"/>
      <c r="E158" s="16"/>
      <c r="F158" s="16"/>
      <c r="G158" s="16"/>
      <c r="H158" s="17"/>
      <c r="I158" s="102"/>
      <c r="J158" s="121"/>
    </row>
    <row r="159" spans="1:10" ht="12.75" x14ac:dyDescent="0.2">
      <c r="A159" s="16"/>
      <c r="B159" s="16"/>
      <c r="C159" s="16"/>
      <c r="D159" s="19"/>
      <c r="E159" s="16"/>
      <c r="F159" s="16"/>
      <c r="G159" s="16"/>
      <c r="H159" s="17"/>
      <c r="I159" s="102"/>
      <c r="J159" s="121"/>
    </row>
    <row r="160" spans="1:10" ht="12.75" x14ac:dyDescent="0.2">
      <c r="A160" s="16"/>
      <c r="B160" s="16"/>
      <c r="C160" s="16"/>
      <c r="D160" s="19"/>
      <c r="E160" s="16"/>
      <c r="F160" s="16"/>
      <c r="G160" s="16"/>
      <c r="H160" s="17"/>
      <c r="I160" s="102"/>
      <c r="J160" s="121"/>
    </row>
    <row r="161" spans="1:10" ht="12.75" x14ac:dyDescent="0.2">
      <c r="A161" s="16"/>
      <c r="B161" s="16"/>
      <c r="C161" s="16"/>
      <c r="D161" s="19"/>
      <c r="E161" s="16"/>
      <c r="F161" s="16"/>
      <c r="G161" s="16"/>
      <c r="H161" s="17"/>
      <c r="I161" s="102"/>
      <c r="J161" s="121"/>
    </row>
    <row r="162" spans="1:10" ht="12.75" x14ac:dyDescent="0.2">
      <c r="A162" s="16"/>
      <c r="B162" s="16"/>
      <c r="C162" s="16"/>
      <c r="D162" s="19"/>
      <c r="E162" s="16"/>
      <c r="F162" s="16"/>
      <c r="G162" s="16"/>
      <c r="H162" s="17"/>
      <c r="I162" s="102"/>
      <c r="J162" s="121"/>
    </row>
    <row r="163" spans="1:10" ht="12.75" x14ac:dyDescent="0.2">
      <c r="A163" s="16"/>
      <c r="B163" s="16"/>
      <c r="C163" s="16"/>
      <c r="D163" s="19"/>
      <c r="E163" s="16"/>
      <c r="F163" s="16"/>
      <c r="G163" s="16"/>
      <c r="H163" s="17"/>
      <c r="I163" s="102"/>
      <c r="J163" s="121"/>
    </row>
    <row r="164" spans="1:10" ht="12.75" x14ac:dyDescent="0.2">
      <c r="A164" s="16"/>
      <c r="B164" s="16"/>
      <c r="C164" s="16"/>
      <c r="D164" s="19"/>
      <c r="E164" s="16"/>
      <c r="F164" s="16"/>
      <c r="G164" s="16"/>
      <c r="H164" s="17"/>
      <c r="I164" s="102"/>
      <c r="J164" s="121"/>
    </row>
    <row r="165" spans="1:10" ht="12.75" x14ac:dyDescent="0.2">
      <c r="A165" s="16"/>
      <c r="B165" s="16"/>
      <c r="C165" s="16"/>
      <c r="D165" s="19"/>
      <c r="E165" s="16"/>
      <c r="F165" s="16"/>
      <c r="G165" s="16"/>
      <c r="H165" s="17"/>
      <c r="I165" s="102"/>
      <c r="J165" s="121"/>
    </row>
    <row r="166" spans="1:10" ht="12.75" x14ac:dyDescent="0.2">
      <c r="A166" s="16"/>
      <c r="B166" s="16"/>
      <c r="C166" s="16"/>
      <c r="D166" s="19"/>
      <c r="E166" s="16"/>
      <c r="F166" s="16"/>
      <c r="G166" s="16"/>
      <c r="H166" s="17"/>
      <c r="I166" s="102"/>
      <c r="J166" s="121"/>
    </row>
    <row r="167" spans="1:10" ht="12.75" x14ac:dyDescent="0.2">
      <c r="A167" s="16"/>
      <c r="B167" s="16"/>
      <c r="C167" s="16"/>
      <c r="D167" s="19"/>
      <c r="E167" s="16"/>
      <c r="F167" s="16"/>
      <c r="G167" s="16"/>
      <c r="H167" s="17"/>
      <c r="I167" s="102"/>
      <c r="J167" s="121"/>
    </row>
    <row r="168" spans="1:10" ht="12.75" x14ac:dyDescent="0.2">
      <c r="A168" s="16"/>
      <c r="B168" s="16"/>
      <c r="C168" s="16"/>
      <c r="D168" s="19"/>
      <c r="E168" s="16"/>
      <c r="F168" s="16"/>
      <c r="G168" s="16"/>
      <c r="H168" s="17"/>
      <c r="I168" s="102"/>
      <c r="J168" s="121"/>
    </row>
    <row r="169" spans="1:10" ht="12.75" x14ac:dyDescent="0.2">
      <c r="A169" s="16"/>
      <c r="B169" s="16"/>
      <c r="C169" s="16"/>
      <c r="D169" s="19"/>
      <c r="E169" s="16"/>
      <c r="F169" s="16"/>
      <c r="G169" s="16"/>
      <c r="H169" s="17"/>
      <c r="I169" s="102"/>
      <c r="J169" s="121"/>
    </row>
    <row r="170" spans="1:10" ht="12.75" x14ac:dyDescent="0.2">
      <c r="A170" s="16"/>
      <c r="B170" s="16"/>
      <c r="C170" s="16"/>
      <c r="D170" s="19"/>
      <c r="E170" s="16"/>
      <c r="F170" s="16"/>
      <c r="G170" s="16"/>
      <c r="H170" s="17"/>
      <c r="I170" s="102"/>
      <c r="J170" s="121"/>
    </row>
    <row r="171" spans="1:10" ht="12.75" x14ac:dyDescent="0.2">
      <c r="A171" s="16"/>
      <c r="B171" s="16"/>
      <c r="C171" s="16"/>
      <c r="D171" s="19"/>
      <c r="E171" s="16"/>
      <c r="F171" s="16"/>
      <c r="G171" s="16"/>
      <c r="H171" s="17"/>
      <c r="I171" s="102"/>
      <c r="J171" s="121"/>
    </row>
    <row r="172" spans="1:10" ht="12.75" x14ac:dyDescent="0.2">
      <c r="A172" s="16"/>
      <c r="B172" s="16"/>
      <c r="C172" s="16"/>
      <c r="D172" s="19"/>
      <c r="E172" s="16"/>
      <c r="F172" s="16"/>
      <c r="G172" s="16"/>
      <c r="H172" s="17"/>
      <c r="I172" s="102"/>
      <c r="J172" s="121"/>
    </row>
    <row r="173" spans="1:10" ht="12.75" x14ac:dyDescent="0.2">
      <c r="A173" s="16"/>
      <c r="B173" s="16"/>
      <c r="C173" s="16"/>
      <c r="D173" s="19"/>
      <c r="E173" s="16"/>
      <c r="F173" s="16"/>
      <c r="G173" s="16"/>
      <c r="H173" s="17"/>
      <c r="I173" s="102"/>
      <c r="J173" s="121"/>
    </row>
    <row r="174" spans="1:10" ht="12.75" x14ac:dyDescent="0.2">
      <c r="A174" s="16"/>
      <c r="B174" s="16"/>
      <c r="C174" s="16"/>
      <c r="D174" s="19"/>
      <c r="E174" s="16"/>
      <c r="F174" s="16"/>
      <c r="G174" s="16"/>
      <c r="H174" s="17"/>
      <c r="I174" s="102"/>
      <c r="J174" s="121"/>
    </row>
    <row r="175" spans="1:10" ht="12.75" x14ac:dyDescent="0.2">
      <c r="A175" s="16"/>
      <c r="B175" s="16"/>
      <c r="C175" s="16"/>
      <c r="D175" s="19"/>
      <c r="E175" s="16"/>
      <c r="F175" s="16"/>
      <c r="G175" s="16"/>
      <c r="H175" s="17"/>
      <c r="I175" s="102"/>
      <c r="J175" s="121"/>
    </row>
    <row r="176" spans="1:10" ht="12.75" x14ac:dyDescent="0.2">
      <c r="A176" s="16"/>
      <c r="B176" s="16"/>
      <c r="C176" s="16"/>
      <c r="D176" s="19"/>
      <c r="E176" s="16"/>
      <c r="F176" s="16"/>
      <c r="G176" s="16"/>
      <c r="H176" s="17"/>
      <c r="I176" s="102"/>
      <c r="J176" s="121"/>
    </row>
    <row r="177" spans="1:10" ht="12.75" x14ac:dyDescent="0.2">
      <c r="A177" s="16"/>
      <c r="B177" s="16"/>
      <c r="C177" s="16"/>
      <c r="D177" s="19"/>
      <c r="E177" s="16"/>
      <c r="F177" s="16"/>
      <c r="G177" s="16"/>
      <c r="H177" s="17"/>
      <c r="I177" s="102"/>
      <c r="J177" s="121"/>
    </row>
    <row r="178" spans="1:10" ht="12.75" x14ac:dyDescent="0.2">
      <c r="A178" s="16"/>
      <c r="B178" s="16"/>
      <c r="C178" s="16"/>
      <c r="D178" s="19"/>
      <c r="E178" s="16"/>
      <c r="F178" s="16"/>
      <c r="G178" s="16"/>
      <c r="H178" s="17"/>
      <c r="I178" s="102"/>
      <c r="J178" s="121"/>
    </row>
    <row r="179" spans="1:10" ht="12.75" x14ac:dyDescent="0.2">
      <c r="A179" s="16"/>
      <c r="B179" s="16"/>
      <c r="C179" s="16"/>
      <c r="D179" s="19"/>
      <c r="E179" s="16"/>
      <c r="F179" s="16"/>
      <c r="G179" s="16"/>
      <c r="H179" s="17"/>
      <c r="I179" s="102"/>
      <c r="J179" s="121"/>
    </row>
    <row r="180" spans="1:10" ht="12.75" x14ac:dyDescent="0.2">
      <c r="A180" s="16"/>
      <c r="B180" s="16"/>
      <c r="C180" s="16"/>
      <c r="D180" s="19"/>
      <c r="E180" s="16"/>
      <c r="F180" s="16"/>
      <c r="G180" s="16"/>
      <c r="H180" s="17"/>
      <c r="I180" s="102"/>
      <c r="J180" s="121"/>
    </row>
    <row r="181" spans="1:10" ht="12.75" x14ac:dyDescent="0.2">
      <c r="A181" s="16"/>
      <c r="B181" s="16"/>
      <c r="C181" s="16"/>
      <c r="D181" s="19"/>
      <c r="E181" s="16"/>
      <c r="F181" s="16"/>
      <c r="G181" s="16"/>
      <c r="H181" s="17"/>
      <c r="I181" s="102"/>
      <c r="J181" s="121"/>
    </row>
    <row r="182" spans="1:10" ht="12.75" x14ac:dyDescent="0.2">
      <c r="A182" s="16"/>
      <c r="B182" s="16"/>
      <c r="C182" s="16"/>
      <c r="D182" s="19"/>
      <c r="E182" s="16"/>
      <c r="F182" s="16"/>
      <c r="G182" s="16"/>
      <c r="H182" s="17"/>
      <c r="I182" s="102"/>
      <c r="J182" s="121"/>
    </row>
    <row r="183" spans="1:10" ht="12.75" x14ac:dyDescent="0.2">
      <c r="A183" s="16"/>
      <c r="B183" s="16"/>
      <c r="C183" s="16"/>
      <c r="D183" s="19"/>
      <c r="E183" s="16"/>
      <c r="F183" s="16"/>
      <c r="G183" s="16"/>
      <c r="H183" s="17"/>
      <c r="I183" s="102"/>
      <c r="J183" s="121"/>
    </row>
    <row r="184" spans="1:10" ht="12.75" x14ac:dyDescent="0.2">
      <c r="A184" s="16"/>
      <c r="B184" s="16"/>
      <c r="C184" s="16"/>
      <c r="D184" s="19"/>
      <c r="E184" s="16"/>
      <c r="F184" s="16"/>
      <c r="G184" s="16"/>
      <c r="H184" s="17"/>
      <c r="I184" s="102"/>
      <c r="J184" s="121"/>
    </row>
    <row r="185" spans="1:10" ht="12.75" x14ac:dyDescent="0.2">
      <c r="A185" s="16"/>
      <c r="B185" s="16"/>
      <c r="C185" s="16"/>
      <c r="D185" s="19"/>
      <c r="E185" s="16"/>
      <c r="F185" s="16"/>
      <c r="G185" s="16"/>
      <c r="H185" s="17"/>
      <c r="I185" s="102"/>
      <c r="J185" s="121"/>
    </row>
    <row r="186" spans="1:10" ht="12.75" x14ac:dyDescent="0.2">
      <c r="A186" s="16"/>
      <c r="B186" s="16"/>
      <c r="C186" s="16"/>
      <c r="D186" s="19"/>
      <c r="E186" s="16"/>
      <c r="F186" s="16"/>
      <c r="G186" s="16"/>
      <c r="H186" s="17"/>
      <c r="I186" s="102"/>
      <c r="J186" s="121"/>
    </row>
    <row r="187" spans="1:10" ht="12.75" x14ac:dyDescent="0.2">
      <c r="A187" s="16"/>
      <c r="B187" s="16"/>
      <c r="C187" s="16"/>
      <c r="D187" s="19"/>
      <c r="E187" s="16"/>
      <c r="F187" s="16"/>
      <c r="G187" s="16"/>
      <c r="H187" s="17"/>
      <c r="I187" s="102"/>
      <c r="J187" s="121"/>
    </row>
    <row r="188" spans="1:10" ht="12.75" x14ac:dyDescent="0.2">
      <c r="A188" s="16"/>
      <c r="B188" s="16"/>
      <c r="C188" s="16"/>
      <c r="D188" s="19"/>
      <c r="E188" s="16"/>
      <c r="F188" s="16"/>
      <c r="G188" s="16"/>
      <c r="H188" s="17"/>
      <c r="I188" s="102"/>
      <c r="J188" s="121"/>
    </row>
    <row r="189" spans="1:10" ht="12.75" x14ac:dyDescent="0.2">
      <c r="A189" s="16"/>
      <c r="B189" s="16"/>
      <c r="C189" s="16"/>
      <c r="D189" s="19"/>
      <c r="E189" s="16"/>
      <c r="F189" s="16"/>
      <c r="G189" s="16"/>
      <c r="H189" s="17"/>
      <c r="I189" s="102"/>
      <c r="J189" s="121"/>
    </row>
    <row r="190" spans="1:10" ht="12.75" x14ac:dyDescent="0.2">
      <c r="A190" s="16"/>
      <c r="B190" s="16"/>
      <c r="C190" s="16"/>
      <c r="D190" s="19"/>
      <c r="E190" s="16"/>
      <c r="F190" s="16"/>
      <c r="G190" s="16"/>
      <c r="H190" s="17"/>
      <c r="I190" s="102"/>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x14ac:dyDescent="0.2">
      <c r="A4485" s="16"/>
      <c r="B4485" s="16"/>
      <c r="C4485" s="16"/>
      <c r="D4485" s="19"/>
      <c r="E4485" s="16"/>
      <c r="F4485" s="16"/>
      <c r="G4485" s="16"/>
      <c r="H4485" s="17"/>
      <c r="I4485" s="102"/>
    </row>
    <row r="4486" spans="1:10" x14ac:dyDescent="0.2">
      <c r="A4486" s="16"/>
      <c r="B4486" s="16"/>
      <c r="C4486" s="16"/>
      <c r="D4486" s="19"/>
      <c r="E4486" s="16"/>
      <c r="F4486" s="16"/>
      <c r="G4486" s="16"/>
      <c r="H4486" s="17"/>
      <c r="I4486" s="102"/>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sheetData>
  <sheetCalcPr fullCalcOnLoad="1"/>
  <dataConsolidate/>
  <mergeCells count="5">
    <mergeCell ref="A105:I105"/>
    <mergeCell ref="A100:G100"/>
    <mergeCell ref="H101:I101"/>
    <mergeCell ref="H100:I100"/>
    <mergeCell ref="A101:G101"/>
  </mergeCells>
  <conditionalFormatting sqref="A1055:C1056 A902:I902 A322:I322 A1059:G1064 A904:I1047 B109:I115 B116:D117 H118:I118 B119:I122 B123:D124 H124:I124 B126:I132 B133:D133 B134:E134 B135:D135 H133:I135 A107:A4998 B136:I4998">
    <cfRule type="expression" dxfId="359" priority="332" stopIfTrue="1">
      <formula>$A107&lt;&gt;""</formula>
    </cfRule>
  </conditionalFormatting>
  <conditionalFormatting sqref="E1362:G1362 E1252:F1252 E1254:G1258">
    <cfRule type="expression" dxfId="358" priority="331" stopIfTrue="1">
      <formula>$A1252&lt;&gt;""</formula>
    </cfRule>
  </conditionalFormatting>
  <conditionalFormatting sqref="B4345:C4347">
    <cfRule type="expression" dxfId="357" priority="330" stopIfTrue="1">
      <formula>$A4345&lt;&gt;""</formula>
    </cfRule>
  </conditionalFormatting>
  <conditionalFormatting sqref="E4345:G4347 I4345:I4347">
    <cfRule type="expression" dxfId="356" priority="329" stopIfTrue="1">
      <formula>$A4345&lt;&gt;""</formula>
    </cfRule>
  </conditionalFormatting>
  <conditionalFormatting sqref="A4345:A4347">
    <cfRule type="expression" dxfId="355" priority="328" stopIfTrue="1">
      <formula>$A4345&lt;&gt;""</formula>
    </cfRule>
  </conditionalFormatting>
  <conditionalFormatting sqref="D1654:D4372">
    <cfRule type="expression" dxfId="354" priority="327" stopIfTrue="1">
      <formula>$A1654&lt;&gt;""</formula>
    </cfRule>
  </conditionalFormatting>
  <conditionalFormatting sqref="D4345:D4347">
    <cfRule type="expression" dxfId="353" priority="326" stopIfTrue="1">
      <formula>$A4345&lt;&gt;""</formula>
    </cfRule>
  </conditionalFormatting>
  <conditionalFormatting sqref="H4345:H4347">
    <cfRule type="expression" dxfId="352" priority="325" stopIfTrue="1">
      <formula>$A4345&lt;&gt;""</formula>
    </cfRule>
  </conditionalFormatting>
  <conditionalFormatting sqref="E1048:G1050 B1156:C1158 E1156:I1158 I1135:I1155 A1048:C1050 A1053:C1054 E1053:G1054">
    <cfRule type="expression" dxfId="351" priority="324" stopIfTrue="1">
      <formula>$A1048&lt;&gt;""</formula>
    </cfRule>
  </conditionalFormatting>
  <conditionalFormatting sqref="B1129:C1129">
    <cfRule type="expression" dxfId="350" priority="323" stopIfTrue="1">
      <formula>$A1129&lt;&gt;""</formula>
    </cfRule>
  </conditionalFormatting>
  <conditionalFormatting sqref="E1129:G1129">
    <cfRule type="expression" dxfId="349" priority="322" stopIfTrue="1">
      <formula>$A1129&lt;&gt;""</formula>
    </cfRule>
  </conditionalFormatting>
  <conditionalFormatting sqref="B107:H107 B108:E108">
    <cfRule type="expression" dxfId="348" priority="321" stopIfTrue="1">
      <formula>$A107&lt;&gt;""</formula>
    </cfRule>
  </conditionalFormatting>
  <conditionalFormatting sqref="B148:C156 E148:I156">
    <cfRule type="expression" dxfId="347" priority="320" stopIfTrue="1">
      <formula>$A148&lt;&gt;""</formula>
    </cfRule>
  </conditionalFormatting>
  <conditionalFormatting sqref="H1160:I1160">
    <cfRule type="expression" dxfId="346" priority="319" stopIfTrue="1">
      <formula>$A1160&lt;&gt;""</formula>
    </cfRule>
  </conditionalFormatting>
  <conditionalFormatting sqref="E107:F107 E108">
    <cfRule type="expression" dxfId="345" priority="317" stopIfTrue="1">
      <formula>$A107&lt;&gt;""</formula>
    </cfRule>
  </conditionalFormatting>
  <conditionalFormatting sqref="G226">
    <cfRule type="expression" dxfId="344" priority="316" stopIfTrue="1">
      <formula>$A226&lt;&gt;""</formula>
    </cfRule>
  </conditionalFormatting>
  <conditionalFormatting sqref="E1160:G1160">
    <cfRule type="expression" dxfId="343" priority="315" stopIfTrue="1">
      <formula>$A1160&lt;&gt;""</formula>
    </cfRule>
  </conditionalFormatting>
  <conditionalFormatting sqref="D1131:D1134">
    <cfRule type="expression" dxfId="342" priority="314" stopIfTrue="1">
      <formula>$A1131&lt;&gt;""</formula>
    </cfRule>
  </conditionalFormatting>
  <conditionalFormatting sqref="G1131:G1134">
    <cfRule type="expression" dxfId="341" priority="313" stopIfTrue="1">
      <formula>$A1131&lt;&gt;""</formula>
    </cfRule>
  </conditionalFormatting>
  <conditionalFormatting sqref="E1131:F1134">
    <cfRule type="expression" dxfId="340" priority="312" stopIfTrue="1">
      <formula>$A1131&lt;&gt;""</formula>
    </cfRule>
  </conditionalFormatting>
  <conditionalFormatting sqref="B1131:C1134">
    <cfRule type="expression" dxfId="339" priority="311" stopIfTrue="1">
      <formula>$A1131&lt;&gt;""</formula>
    </cfRule>
  </conditionalFormatting>
  <conditionalFormatting sqref="D1301:D1304 D1314:D1324 D1307:D1312">
    <cfRule type="expression" dxfId="338" priority="310" stopIfTrue="1">
      <formula>$A1301&lt;&gt;""</formula>
    </cfRule>
  </conditionalFormatting>
  <conditionalFormatting sqref="G1301:G1304 G1314:G1324 G1307:G1312">
    <cfRule type="expression" dxfId="337" priority="309" stopIfTrue="1">
      <formula>$A1301&lt;&gt;""</formula>
    </cfRule>
  </conditionalFormatting>
  <conditionalFormatting sqref="E1301:F1304 E1314:F1324 E1307:F1312">
    <cfRule type="expression" dxfId="336" priority="308" stopIfTrue="1">
      <formula>$A1301&lt;&gt;""</formula>
    </cfRule>
  </conditionalFormatting>
  <conditionalFormatting sqref="B1301:C1304 B1314:C1324 B1307:C1312">
    <cfRule type="expression" dxfId="335" priority="307" stopIfTrue="1">
      <formula>$A1301&lt;&gt;""</formula>
    </cfRule>
  </conditionalFormatting>
  <conditionalFormatting sqref="D1161">
    <cfRule type="expression" dxfId="334" priority="306" stopIfTrue="1">
      <formula>$A1161&lt;&gt;""</formula>
    </cfRule>
  </conditionalFormatting>
  <conditionalFormatting sqref="E1161:G1161">
    <cfRule type="expression" dxfId="333" priority="305" stopIfTrue="1">
      <formula>$A1161&lt;&gt;""</formula>
    </cfRule>
  </conditionalFormatting>
  <conditionalFormatting sqref="B1161:C1161">
    <cfRule type="expression" dxfId="332" priority="304" stopIfTrue="1">
      <formula>$A1161&lt;&gt;""</formula>
    </cfRule>
  </conditionalFormatting>
  <conditionalFormatting sqref="B409:H418">
    <cfRule type="expression" dxfId="331" priority="303" stopIfTrue="1">
      <formula>$A409&lt;&gt;""</formula>
    </cfRule>
  </conditionalFormatting>
  <conditionalFormatting sqref="B240:H240 B241:D245">
    <cfRule type="expression" dxfId="330" priority="302" stopIfTrue="1">
      <formula>$A240&lt;&gt;""</formula>
    </cfRule>
  </conditionalFormatting>
  <conditionalFormatting sqref="E1363:F1365">
    <cfRule type="expression" dxfId="329" priority="299" stopIfTrue="1">
      <formula>$A1363&lt;&gt;""</formula>
    </cfRule>
  </conditionalFormatting>
  <conditionalFormatting sqref="D1363:D1365">
    <cfRule type="expression" dxfId="328" priority="301" stopIfTrue="1">
      <formula>$A1363&lt;&gt;""</formula>
    </cfRule>
  </conditionalFormatting>
  <conditionalFormatting sqref="G1363:G1365">
    <cfRule type="expression" dxfId="327" priority="300" stopIfTrue="1">
      <formula>$A1363&lt;&gt;""</formula>
    </cfRule>
  </conditionalFormatting>
  <conditionalFormatting sqref="B643:H643">
    <cfRule type="expression" dxfId="326" priority="298" stopIfTrue="1">
      <formula>$A643&lt;&gt;""</formula>
    </cfRule>
  </conditionalFormatting>
  <conditionalFormatting sqref="H1452:H1456">
    <cfRule type="expression" dxfId="325" priority="297" stopIfTrue="1">
      <formula>$A1452&lt;&gt;""</formula>
    </cfRule>
  </conditionalFormatting>
  <conditionalFormatting sqref="D1452:D1456">
    <cfRule type="expression" dxfId="324" priority="296" stopIfTrue="1">
      <formula>$A1452&lt;&gt;""</formula>
    </cfRule>
  </conditionalFormatting>
  <conditionalFormatting sqref="G1452:G1456">
    <cfRule type="expression" dxfId="323" priority="295" stopIfTrue="1">
      <formula>$A1452&lt;&gt;""</formula>
    </cfRule>
  </conditionalFormatting>
  <conditionalFormatting sqref="E1452:F1456">
    <cfRule type="expression" dxfId="322" priority="294" stopIfTrue="1">
      <formula>$A1452&lt;&gt;""</formula>
    </cfRule>
  </conditionalFormatting>
  <conditionalFormatting sqref="B1452:C1456">
    <cfRule type="expression" dxfId="321" priority="293" stopIfTrue="1">
      <formula>$A1452&lt;&gt;""</formula>
    </cfRule>
  </conditionalFormatting>
  <conditionalFormatting sqref="E168:H170 E171:F172 H171:H172">
    <cfRule type="expression" dxfId="320" priority="292" stopIfTrue="1">
      <formula>$A168&lt;&gt;""</formula>
    </cfRule>
  </conditionalFormatting>
  <conditionalFormatting sqref="G241:H244">
    <cfRule type="expression" dxfId="319" priority="291" stopIfTrue="1">
      <formula>$A241&lt;&gt;""</formula>
    </cfRule>
  </conditionalFormatting>
  <conditionalFormatting sqref="E241:F244">
    <cfRule type="expression" dxfId="318" priority="290" stopIfTrue="1">
      <formula>$A241&lt;&gt;""</formula>
    </cfRule>
  </conditionalFormatting>
  <conditionalFormatting sqref="G171:G172">
    <cfRule type="expression" dxfId="317" priority="289" stopIfTrue="1">
      <formula>$A171&lt;&gt;""</formula>
    </cfRule>
  </conditionalFormatting>
  <conditionalFormatting sqref="B173:H187 H188:H225 B188:D225">
    <cfRule type="expression" dxfId="316" priority="288" stopIfTrue="1">
      <formula>$A173&lt;&gt;""</formula>
    </cfRule>
  </conditionalFormatting>
  <conditionalFormatting sqref="H1137:H1138">
    <cfRule type="expression" dxfId="315" priority="287" stopIfTrue="1">
      <formula>$A1137&lt;&gt;""</formula>
    </cfRule>
  </conditionalFormatting>
  <conditionalFormatting sqref="B1166:G1166">
    <cfRule type="expression" dxfId="314" priority="286" stopIfTrue="1">
      <formula>$A1166&lt;&gt;""</formula>
    </cfRule>
  </conditionalFormatting>
  <conditionalFormatting sqref="D1137:D1138">
    <cfRule type="expression" dxfId="313" priority="285" stopIfTrue="1">
      <formula>$A1137&lt;&gt;""</formula>
    </cfRule>
  </conditionalFormatting>
  <conditionalFormatting sqref="B1137:C1138">
    <cfRule type="expression" dxfId="312" priority="284" stopIfTrue="1">
      <formula>$A1137&lt;&gt;""</formula>
    </cfRule>
  </conditionalFormatting>
  <conditionalFormatting sqref="G1137:G1138">
    <cfRule type="expression" dxfId="311" priority="283" stopIfTrue="1">
      <formula>$A1137&lt;&gt;""</formula>
    </cfRule>
  </conditionalFormatting>
  <conditionalFormatting sqref="E1137:F1138">
    <cfRule type="expression" dxfId="310" priority="282" stopIfTrue="1">
      <formula>$A1137&lt;&gt;""</formula>
    </cfRule>
  </conditionalFormatting>
  <conditionalFormatting sqref="D1368:D1369 H1368:H1374">
    <cfRule type="expression" dxfId="309" priority="277" stopIfTrue="1">
      <formula>$A1368&lt;&gt;""</formula>
    </cfRule>
  </conditionalFormatting>
  <conditionalFormatting sqref="D1139 H1139:H1146 D1142">
    <cfRule type="expression" dxfId="308" priority="281" stopIfTrue="1">
      <formula>$A1139&lt;&gt;""</formula>
    </cfRule>
  </conditionalFormatting>
  <conditionalFormatting sqref="G1368:G1374">
    <cfRule type="expression" dxfId="307" priority="276" stopIfTrue="1">
      <formula>$A1368&lt;&gt;""</formula>
    </cfRule>
  </conditionalFormatting>
  <conditionalFormatting sqref="G1139 G1142">
    <cfRule type="expression" dxfId="306" priority="280" stopIfTrue="1">
      <formula>$A1139&lt;&gt;""</formula>
    </cfRule>
  </conditionalFormatting>
  <conditionalFormatting sqref="E1139:F1139 E1142:F1142">
    <cfRule type="expression" dxfId="305" priority="279" stopIfTrue="1">
      <formula>$A1139&lt;&gt;""</formula>
    </cfRule>
  </conditionalFormatting>
  <conditionalFormatting sqref="B1139:C1139 B1142:C1142">
    <cfRule type="expression" dxfId="304" priority="278" stopIfTrue="1">
      <formula>$A1139&lt;&gt;""</formula>
    </cfRule>
  </conditionalFormatting>
  <conditionalFormatting sqref="B1368:C1369">
    <cfRule type="expression" dxfId="303" priority="275" stopIfTrue="1">
      <formula>$A1368&lt;&gt;""</formula>
    </cfRule>
  </conditionalFormatting>
  <conditionalFormatting sqref="E1368:F1374">
    <cfRule type="expression" dxfId="302" priority="274" stopIfTrue="1">
      <formula>$A1368&lt;&gt;""</formula>
    </cfRule>
  </conditionalFormatting>
  <conditionalFormatting sqref="B1051:G1051">
    <cfRule type="expression" dxfId="301" priority="273" stopIfTrue="1">
      <formula>$A1051&lt;&gt;""</formula>
    </cfRule>
  </conditionalFormatting>
  <conditionalFormatting sqref="B1167:G1167 B1170:G1174">
    <cfRule type="expression" dxfId="300" priority="272" stopIfTrue="1">
      <formula>$A1167&lt;&gt;""</formula>
    </cfRule>
  </conditionalFormatting>
  <conditionalFormatting sqref="E474:G475 G473">
    <cfRule type="expression" dxfId="299" priority="271" stopIfTrue="1">
      <formula>$A473&lt;&gt;""</formula>
    </cfRule>
  </conditionalFormatting>
  <conditionalFormatting sqref="D473:D475">
    <cfRule type="expression" dxfId="298" priority="270" stopIfTrue="1">
      <formula>$A473&lt;&gt;""</formula>
    </cfRule>
  </conditionalFormatting>
  <conditionalFormatting sqref="B473:C475">
    <cfRule type="expression" dxfId="297" priority="269" stopIfTrue="1">
      <formula>$A473&lt;&gt;""</formula>
    </cfRule>
  </conditionalFormatting>
  <conditionalFormatting sqref="D1451">
    <cfRule type="expression" dxfId="296" priority="268" stopIfTrue="1">
      <formula>$A1451&lt;&gt;""</formula>
    </cfRule>
  </conditionalFormatting>
  <conditionalFormatting sqref="G1451">
    <cfRule type="expression" dxfId="295" priority="267" stopIfTrue="1">
      <formula>$A1451&lt;&gt;""</formula>
    </cfRule>
  </conditionalFormatting>
  <conditionalFormatting sqref="E1451:F1451">
    <cfRule type="expression" dxfId="294" priority="266" stopIfTrue="1">
      <formula>$A1451&lt;&gt;""</formula>
    </cfRule>
  </conditionalFormatting>
  <conditionalFormatting sqref="B1451:C1451">
    <cfRule type="expression" dxfId="293" priority="265" stopIfTrue="1">
      <formula>$A1451&lt;&gt;""</formula>
    </cfRule>
  </conditionalFormatting>
  <conditionalFormatting sqref="B455:G456">
    <cfRule type="expression" dxfId="292" priority="264" stopIfTrue="1">
      <formula>$A455&lt;&gt;""</formula>
    </cfRule>
  </conditionalFormatting>
  <conditionalFormatting sqref="D1163 D1165">
    <cfRule type="expression" dxfId="291" priority="263" stopIfTrue="1">
      <formula>$A1163&lt;&gt;""</formula>
    </cfRule>
  </conditionalFormatting>
  <conditionalFormatting sqref="B1163:C1163 E1163:H1163 E1165:H1165 B1165:C1165">
    <cfRule type="expression" dxfId="290" priority="262" stopIfTrue="1">
      <formula>$A1163&lt;&gt;""</formula>
    </cfRule>
  </conditionalFormatting>
  <conditionalFormatting sqref="B1080:G1080">
    <cfRule type="expression" dxfId="289" priority="261" stopIfTrue="1">
      <formula>$A1080&lt;&gt;""</formula>
    </cfRule>
  </conditionalFormatting>
  <conditionalFormatting sqref="H1052">
    <cfRule type="expression" dxfId="288" priority="260" stopIfTrue="1">
      <formula>$A1052&lt;&gt;""</formula>
    </cfRule>
  </conditionalFormatting>
  <conditionalFormatting sqref="B1052:G1052">
    <cfRule type="expression" dxfId="287" priority="259" stopIfTrue="1">
      <formula>$A1052&lt;&gt;""</formula>
    </cfRule>
  </conditionalFormatting>
  <conditionalFormatting sqref="H1288:H1295 H1298:H1299">
    <cfRule type="expression" dxfId="286" priority="258" stopIfTrue="1">
      <formula>$A1288&lt;&gt;""</formula>
    </cfRule>
  </conditionalFormatting>
  <conditionalFormatting sqref="E1298:F1299 E1291:F1295">
    <cfRule type="expression" dxfId="285" priority="257" stopIfTrue="1">
      <formula>$A1291&lt;&gt;""</formula>
    </cfRule>
  </conditionalFormatting>
  <conditionalFormatting sqref="B1288:D1288">
    <cfRule type="expression" dxfId="284" priority="256" stopIfTrue="1">
      <formula>$A1288&lt;&gt;""</formula>
    </cfRule>
  </conditionalFormatting>
  <conditionalFormatting sqref="E1288:G1288 G1298:G1299 G1291:G1295">
    <cfRule type="expression" dxfId="283" priority="255" stopIfTrue="1">
      <formula>$A1288&lt;&gt;""</formula>
    </cfRule>
  </conditionalFormatting>
  <conditionalFormatting sqref="D1291:D1295 D1298:D1299">
    <cfRule type="expression" dxfId="282" priority="254" stopIfTrue="1">
      <formula>$A1291&lt;&gt;""</formula>
    </cfRule>
  </conditionalFormatting>
  <conditionalFormatting sqref="B1291:C1295 B1298:C1299">
    <cfRule type="expression" dxfId="281" priority="253" stopIfTrue="1">
      <formula>$A1291&lt;&gt;""</formula>
    </cfRule>
  </conditionalFormatting>
  <conditionalFormatting sqref="D1359 H1359:H1361">
    <cfRule type="expression" dxfId="280" priority="252" stopIfTrue="1">
      <formula>$A1359&lt;&gt;""</formula>
    </cfRule>
  </conditionalFormatting>
  <conditionalFormatting sqref="G1359">
    <cfRule type="expression" dxfId="279" priority="251" stopIfTrue="1">
      <formula>$A1359&lt;&gt;""</formula>
    </cfRule>
  </conditionalFormatting>
  <conditionalFormatting sqref="B1359:C1359">
    <cfRule type="expression" dxfId="278" priority="250" stopIfTrue="1">
      <formula>$A1359&lt;&gt;""</formula>
    </cfRule>
  </conditionalFormatting>
  <conditionalFormatting sqref="E1359:F1359">
    <cfRule type="expression" dxfId="277" priority="249" stopIfTrue="1">
      <formula>$A1359&lt;&gt;""</formula>
    </cfRule>
  </conditionalFormatting>
  <conditionalFormatting sqref="B1164:H1164">
    <cfRule type="expression" dxfId="276" priority="248" stopIfTrue="1">
      <formula>$A1164&lt;&gt;""</formula>
    </cfRule>
  </conditionalFormatting>
  <conditionalFormatting sqref="H1159">
    <cfRule type="expression" dxfId="275" priority="247" stopIfTrue="1">
      <formula>$A1159&lt;&gt;""</formula>
    </cfRule>
  </conditionalFormatting>
  <conditionalFormatting sqref="D1159">
    <cfRule type="expression" dxfId="274" priority="246" stopIfTrue="1">
      <formula>$A1159&lt;&gt;""</formula>
    </cfRule>
  </conditionalFormatting>
  <conditionalFormatting sqref="E1159:G1159">
    <cfRule type="expression" dxfId="273" priority="245" stopIfTrue="1">
      <formula>$A1159&lt;&gt;""</formula>
    </cfRule>
  </conditionalFormatting>
  <conditionalFormatting sqref="B1159:C1159">
    <cfRule type="expression" dxfId="272" priority="244" stopIfTrue="1">
      <formula>$A1159&lt;&gt;""</formula>
    </cfRule>
  </conditionalFormatting>
  <conditionalFormatting sqref="H1404">
    <cfRule type="expression" dxfId="271" priority="243" stopIfTrue="1">
      <formula>$A1404&lt;&gt;""</formula>
    </cfRule>
  </conditionalFormatting>
  <conditionalFormatting sqref="E1404:G1404">
    <cfRule type="expression" dxfId="270" priority="242" stopIfTrue="1">
      <formula>$A1404&lt;&gt;""</formula>
    </cfRule>
  </conditionalFormatting>
  <conditionalFormatting sqref="D1404">
    <cfRule type="expression" dxfId="269" priority="241" stopIfTrue="1">
      <formula>$A1404&lt;&gt;""</formula>
    </cfRule>
  </conditionalFormatting>
  <conditionalFormatting sqref="B1404:C1404">
    <cfRule type="expression" dxfId="268" priority="240" stopIfTrue="1">
      <formula>$A1404&lt;&gt;""</formula>
    </cfRule>
  </conditionalFormatting>
  <conditionalFormatting sqref="H1408:H1409 B1408:D1409">
    <cfRule type="expression" dxfId="267" priority="239" stopIfTrue="1">
      <formula>$A1408&lt;&gt;""</formula>
    </cfRule>
  </conditionalFormatting>
  <conditionalFormatting sqref="E1408:G1409">
    <cfRule type="expression" dxfId="266" priority="238" stopIfTrue="1">
      <formula>$A1408&lt;&gt;""</formula>
    </cfRule>
  </conditionalFormatting>
  <conditionalFormatting sqref="H1162">
    <cfRule type="expression" dxfId="265" priority="237" stopIfTrue="1">
      <formula>$A1162&lt;&gt;""</formula>
    </cfRule>
  </conditionalFormatting>
  <conditionalFormatting sqref="B1162:G1162">
    <cfRule type="expression" dxfId="264" priority="236" stopIfTrue="1">
      <formula>$A1162&lt;&gt;""</formula>
    </cfRule>
  </conditionalFormatting>
  <conditionalFormatting sqref="G487 B476:G481">
    <cfRule type="expression" dxfId="263" priority="235" stopIfTrue="1">
      <formula>$A476&lt;&gt;""</formula>
    </cfRule>
  </conditionalFormatting>
  <conditionalFormatting sqref="G1252">
    <cfRule type="expression" dxfId="262" priority="234" stopIfTrue="1">
      <formula>$A1252&lt;&gt;""</formula>
    </cfRule>
  </conditionalFormatting>
  <conditionalFormatting sqref="E1112:F1112">
    <cfRule type="expression" dxfId="261" priority="233" stopIfTrue="1">
      <formula>$A1112&lt;&gt;""</formula>
    </cfRule>
  </conditionalFormatting>
  <conditionalFormatting sqref="D1112">
    <cfRule type="expression" dxfId="260" priority="232" stopIfTrue="1">
      <formula>$A1112&lt;&gt;""</formula>
    </cfRule>
  </conditionalFormatting>
  <conditionalFormatting sqref="B1112:C1112">
    <cfRule type="expression" dxfId="259" priority="231" stopIfTrue="1">
      <formula>$A1112&lt;&gt;""</formula>
    </cfRule>
  </conditionalFormatting>
  <conditionalFormatting sqref="D1370:D1374">
    <cfRule type="expression" dxfId="258" priority="230" stopIfTrue="1">
      <formula>$A1370&lt;&gt;""</formula>
    </cfRule>
  </conditionalFormatting>
  <conditionalFormatting sqref="B1370:C1374">
    <cfRule type="expression" dxfId="257" priority="229" stopIfTrue="1">
      <formula>$A1370&lt;&gt;""</formula>
    </cfRule>
  </conditionalFormatting>
  <conditionalFormatting sqref="G1143:G1146">
    <cfRule type="expression" dxfId="256" priority="228" stopIfTrue="1">
      <formula>$A1143&lt;&gt;""</formula>
    </cfRule>
  </conditionalFormatting>
  <conditionalFormatting sqref="D1143:D1146">
    <cfRule type="expression" dxfId="255" priority="227" stopIfTrue="1">
      <formula>$A1143&lt;&gt;""</formula>
    </cfRule>
  </conditionalFormatting>
  <conditionalFormatting sqref="E1143:F1146">
    <cfRule type="expression" dxfId="254" priority="226" stopIfTrue="1">
      <formula>$A1143&lt;&gt;""</formula>
    </cfRule>
  </conditionalFormatting>
  <conditionalFormatting sqref="B1143:C1146">
    <cfRule type="expression" dxfId="253" priority="225" stopIfTrue="1">
      <formula>$A1143&lt;&gt;""</formula>
    </cfRule>
  </conditionalFormatting>
  <conditionalFormatting sqref="D1130">
    <cfRule type="expression" dxfId="252" priority="224" stopIfTrue="1">
      <formula>$A1130&lt;&gt;""</formula>
    </cfRule>
  </conditionalFormatting>
  <conditionalFormatting sqref="G1130">
    <cfRule type="expression" dxfId="251" priority="223" stopIfTrue="1">
      <formula>$A1130&lt;&gt;""</formula>
    </cfRule>
  </conditionalFormatting>
  <conditionalFormatting sqref="E1130:F1130">
    <cfRule type="expression" dxfId="250" priority="222" stopIfTrue="1">
      <formula>$A1130&lt;&gt;""</formula>
    </cfRule>
  </conditionalFormatting>
  <conditionalFormatting sqref="B1130:C1130">
    <cfRule type="expression" dxfId="249" priority="221" stopIfTrue="1">
      <formula>$A1130&lt;&gt;""</formula>
    </cfRule>
  </conditionalFormatting>
  <conditionalFormatting sqref="H1358">
    <cfRule type="expression" dxfId="248" priority="220" stopIfTrue="1">
      <formula>$A1358&lt;&gt;""</formula>
    </cfRule>
  </conditionalFormatting>
  <conditionalFormatting sqref="D1358">
    <cfRule type="expression" dxfId="247" priority="219" stopIfTrue="1">
      <formula>$A1358&lt;&gt;""</formula>
    </cfRule>
  </conditionalFormatting>
  <conditionalFormatting sqref="G1358">
    <cfRule type="expression" dxfId="246" priority="218" stopIfTrue="1">
      <formula>$A1358&lt;&gt;""</formula>
    </cfRule>
  </conditionalFormatting>
  <conditionalFormatting sqref="E1358:F1358">
    <cfRule type="expression" dxfId="245" priority="217" stopIfTrue="1">
      <formula>$A1358&lt;&gt;""</formula>
    </cfRule>
  </conditionalFormatting>
  <conditionalFormatting sqref="B1358:C1358">
    <cfRule type="expression" dxfId="244" priority="216" stopIfTrue="1">
      <formula>$A1358&lt;&gt;""</formula>
    </cfRule>
  </conditionalFormatting>
  <conditionalFormatting sqref="B487:F487 B488:D494">
    <cfRule type="expression" dxfId="243" priority="215" stopIfTrue="1">
      <formula>$A487&lt;&gt;""</formula>
    </cfRule>
  </conditionalFormatting>
  <conditionalFormatting sqref="H482:H486 B482:D486">
    <cfRule type="expression" dxfId="242" priority="214" stopIfTrue="1">
      <formula>$A482&lt;&gt;""</formula>
    </cfRule>
  </conditionalFormatting>
  <conditionalFormatting sqref="G485:G486 E482:G484">
    <cfRule type="expression" dxfId="241" priority="213" stopIfTrue="1">
      <formula>$A482&lt;&gt;""</formula>
    </cfRule>
  </conditionalFormatting>
  <conditionalFormatting sqref="D1136 H1136">
    <cfRule type="expression" dxfId="240" priority="212" stopIfTrue="1">
      <formula>$A1136&lt;&gt;""</formula>
    </cfRule>
  </conditionalFormatting>
  <conditionalFormatting sqref="G1136">
    <cfRule type="expression" dxfId="239" priority="211" stopIfTrue="1">
      <formula>$A1136&lt;&gt;""</formula>
    </cfRule>
  </conditionalFormatting>
  <conditionalFormatting sqref="E1136:F1136">
    <cfRule type="expression" dxfId="238" priority="210" stopIfTrue="1">
      <formula>$A1136&lt;&gt;""</formula>
    </cfRule>
  </conditionalFormatting>
  <conditionalFormatting sqref="B1136:C1136">
    <cfRule type="expression" dxfId="237" priority="209" stopIfTrue="1">
      <formula>$A1136&lt;&gt;""</formula>
    </cfRule>
  </conditionalFormatting>
  <conditionalFormatting sqref="D1367 H1367">
    <cfRule type="expression" dxfId="236" priority="208" stopIfTrue="1">
      <formula>$A1367&lt;&gt;""</formula>
    </cfRule>
  </conditionalFormatting>
  <conditionalFormatting sqref="G1367">
    <cfRule type="expression" dxfId="235" priority="207" stopIfTrue="1">
      <formula>$A1367&lt;&gt;""</formula>
    </cfRule>
  </conditionalFormatting>
  <conditionalFormatting sqref="E1367:F1367">
    <cfRule type="expression" dxfId="234" priority="206" stopIfTrue="1">
      <formula>$A1367&lt;&gt;""</formula>
    </cfRule>
  </conditionalFormatting>
  <conditionalFormatting sqref="B1367:C1367">
    <cfRule type="expression" dxfId="233" priority="205" stopIfTrue="1">
      <formula>$A1367&lt;&gt;""</formula>
    </cfRule>
  </conditionalFormatting>
  <conditionalFormatting sqref="H1296:H1297">
    <cfRule type="expression" dxfId="232" priority="204" stopIfTrue="1">
      <formula>$A1296&lt;&gt;""</formula>
    </cfRule>
  </conditionalFormatting>
  <conditionalFormatting sqref="D1296:D1297">
    <cfRule type="expression" dxfId="231" priority="203" stopIfTrue="1">
      <formula>$A1296&lt;&gt;""</formula>
    </cfRule>
  </conditionalFormatting>
  <conditionalFormatting sqref="G1296:G1297">
    <cfRule type="expression" dxfId="230" priority="202" stopIfTrue="1">
      <formula>$A1296&lt;&gt;""</formula>
    </cfRule>
  </conditionalFormatting>
  <conditionalFormatting sqref="E1296:F1297">
    <cfRule type="expression" dxfId="229" priority="201" stopIfTrue="1">
      <formula>$A1296&lt;&gt;""</formula>
    </cfRule>
  </conditionalFormatting>
  <conditionalFormatting sqref="B1296:C1297">
    <cfRule type="expression" dxfId="228" priority="200" stopIfTrue="1">
      <formula>$A1296&lt;&gt;""</formula>
    </cfRule>
  </conditionalFormatting>
  <conditionalFormatting sqref="H1410">
    <cfRule type="expression" dxfId="227" priority="199" stopIfTrue="1">
      <formula>$A1410&lt;&gt;""</formula>
    </cfRule>
  </conditionalFormatting>
  <conditionalFormatting sqref="D1410">
    <cfRule type="expression" dxfId="226" priority="198" stopIfTrue="1">
      <formula>$A1410&lt;&gt;""</formula>
    </cfRule>
  </conditionalFormatting>
  <conditionalFormatting sqref="G1410">
    <cfRule type="expression" dxfId="225" priority="197" stopIfTrue="1">
      <formula>$A1410&lt;&gt;""</formula>
    </cfRule>
  </conditionalFormatting>
  <conditionalFormatting sqref="E1410:F1410">
    <cfRule type="expression" dxfId="224" priority="196" stopIfTrue="1">
      <formula>$A1410&lt;&gt;""</formula>
    </cfRule>
  </conditionalFormatting>
  <conditionalFormatting sqref="B1410:C1410">
    <cfRule type="expression" dxfId="223" priority="195" stopIfTrue="1">
      <formula>$A1410&lt;&gt;""</formula>
    </cfRule>
  </conditionalFormatting>
  <conditionalFormatting sqref="B1175:G1191">
    <cfRule type="expression" dxfId="222" priority="194" stopIfTrue="1">
      <formula>$A1175&lt;&gt;""</formula>
    </cfRule>
  </conditionalFormatting>
  <conditionalFormatting sqref="B1269:H1269 H1270:H1286">
    <cfRule type="expression" dxfId="221" priority="193" stopIfTrue="1">
      <formula>$A1269&lt;&gt;""</formula>
    </cfRule>
  </conditionalFormatting>
  <conditionalFormatting sqref="E245:H245">
    <cfRule type="expression" dxfId="220" priority="192" stopIfTrue="1">
      <formula>$A245&lt;&gt;""</formula>
    </cfRule>
  </conditionalFormatting>
  <conditionalFormatting sqref="E488:G494">
    <cfRule type="expression" dxfId="219" priority="191" stopIfTrue="1">
      <formula>$A488&lt;&gt;""</formula>
    </cfRule>
  </conditionalFormatting>
  <conditionalFormatting sqref="B1270:G1272 G1273:G1286 B1273:D1286">
    <cfRule type="expression" dxfId="218" priority="190" stopIfTrue="1">
      <formula>$A1270&lt;&gt;""</formula>
    </cfRule>
  </conditionalFormatting>
  <conditionalFormatting sqref="B1135:H1135">
    <cfRule type="expression" dxfId="217" priority="189" stopIfTrue="1">
      <formula>$A1135&lt;&gt;""</formula>
    </cfRule>
  </conditionalFormatting>
  <conditionalFormatting sqref="B1366:H1366">
    <cfRule type="expression" dxfId="216" priority="188" stopIfTrue="1">
      <formula>$A1366&lt;&gt;""</formula>
    </cfRule>
  </conditionalFormatting>
  <conditionalFormatting sqref="H246">
    <cfRule type="expression" dxfId="215" priority="187" stopIfTrue="1">
      <formula>$A246&lt;&gt;""</formula>
    </cfRule>
  </conditionalFormatting>
  <conditionalFormatting sqref="E472:F472">
    <cfRule type="expression" dxfId="214" priority="186" stopIfTrue="1">
      <formula>$A472&lt;&gt;""</formula>
    </cfRule>
  </conditionalFormatting>
  <conditionalFormatting sqref="G472">
    <cfRule type="expression" dxfId="213" priority="185" stopIfTrue="1">
      <formula>$A472&lt;&gt;""</formula>
    </cfRule>
  </conditionalFormatting>
  <conditionalFormatting sqref="D472">
    <cfRule type="expression" dxfId="212" priority="184" stopIfTrue="1">
      <formula>$A472&lt;&gt;""</formula>
    </cfRule>
  </conditionalFormatting>
  <conditionalFormatting sqref="B472:C472">
    <cfRule type="expression" dxfId="211" priority="183" stopIfTrue="1">
      <formula>$A472&lt;&gt;""</formula>
    </cfRule>
  </conditionalFormatting>
  <conditionalFormatting sqref="H470:H471">
    <cfRule type="expression" dxfId="210" priority="182" stopIfTrue="1">
      <formula>$A470&lt;&gt;""</formula>
    </cfRule>
  </conditionalFormatting>
  <conditionalFormatting sqref="E470:G471">
    <cfRule type="expression" dxfId="209" priority="181" stopIfTrue="1">
      <formula>$A470&lt;&gt;""</formula>
    </cfRule>
  </conditionalFormatting>
  <conditionalFormatting sqref="D470:D471">
    <cfRule type="expression" dxfId="208" priority="180" stopIfTrue="1">
      <formula>$A470&lt;&gt;""</formula>
    </cfRule>
  </conditionalFormatting>
  <conditionalFormatting sqref="B470:C471">
    <cfRule type="expression" dxfId="207" priority="179" stopIfTrue="1">
      <formula>$A470&lt;&gt;""</formula>
    </cfRule>
  </conditionalFormatting>
  <conditionalFormatting sqref="E473:F473">
    <cfRule type="expression" dxfId="206" priority="178" stopIfTrue="1">
      <formula>$A473&lt;&gt;""</formula>
    </cfRule>
  </conditionalFormatting>
  <conditionalFormatting sqref="E188:F188">
    <cfRule type="expression" dxfId="205" priority="173" stopIfTrue="1">
      <formula>$A188&lt;&gt;""</formula>
    </cfRule>
  </conditionalFormatting>
  <conditionalFormatting sqref="H1108">
    <cfRule type="expression" dxfId="204" priority="177" stopIfTrue="1">
      <formula>$A1108&lt;&gt;""</formula>
    </cfRule>
  </conditionalFormatting>
  <conditionalFormatting sqref="D1108">
    <cfRule type="expression" dxfId="203" priority="176" stopIfTrue="1">
      <formula>$A1108&lt;&gt;""</formula>
    </cfRule>
  </conditionalFormatting>
  <conditionalFormatting sqref="B1108:C1108">
    <cfRule type="expression" dxfId="202" priority="175" stopIfTrue="1">
      <formula>$A1108&lt;&gt;""</formula>
    </cfRule>
  </conditionalFormatting>
  <conditionalFormatting sqref="G1108">
    <cfRule type="expression" dxfId="201" priority="174" stopIfTrue="1">
      <formula>$A1108&lt;&gt;""</formula>
    </cfRule>
  </conditionalFormatting>
  <conditionalFormatting sqref="G188">
    <cfRule type="expression" dxfId="200" priority="172" stopIfTrue="1">
      <formula>$A188&lt;&gt;""</formula>
    </cfRule>
  </conditionalFormatting>
  <conditionalFormatting sqref="E189:G192">
    <cfRule type="expression" dxfId="199" priority="171" stopIfTrue="1">
      <formula>$A189&lt;&gt;""</formula>
    </cfRule>
  </conditionalFormatting>
  <conditionalFormatting sqref="E1273:F1286">
    <cfRule type="expression" dxfId="198" priority="170" stopIfTrue="1">
      <formula>$A1273&lt;&gt;""</formula>
    </cfRule>
  </conditionalFormatting>
  <conditionalFormatting sqref="E485:F486">
    <cfRule type="expression" dxfId="197" priority="169" stopIfTrue="1">
      <formula>$A485&lt;&gt;""</formula>
    </cfRule>
  </conditionalFormatting>
  <conditionalFormatting sqref="E246:F246">
    <cfRule type="expression" dxfId="196" priority="168" stopIfTrue="1">
      <formula>$A246&lt;&gt;""</formula>
    </cfRule>
  </conditionalFormatting>
  <conditionalFormatting sqref="G246">
    <cfRule type="expression" dxfId="195" priority="167" stopIfTrue="1">
      <formula>$A246&lt;&gt;""</formula>
    </cfRule>
  </conditionalFormatting>
  <conditionalFormatting sqref="E193:G193">
    <cfRule type="expression" dxfId="194" priority="166" stopIfTrue="1">
      <formula>$A193&lt;&gt;""</formula>
    </cfRule>
  </conditionalFormatting>
  <conditionalFormatting sqref="H1253 B1253:D1253">
    <cfRule type="expression" dxfId="193" priority="165" stopIfTrue="1">
      <formula>$A1253&lt;&gt;""</formula>
    </cfRule>
  </conditionalFormatting>
  <conditionalFormatting sqref="E1253:G1253">
    <cfRule type="expression" dxfId="192" priority="164" stopIfTrue="1">
      <formula>$A1253&lt;&gt;""</formula>
    </cfRule>
  </conditionalFormatting>
  <conditionalFormatting sqref="E1391:F1400">
    <cfRule type="expression" dxfId="191" priority="163" stopIfTrue="1">
      <formula>$A1391&lt;&gt;""</formula>
    </cfRule>
  </conditionalFormatting>
  <conditionalFormatting sqref="E194:F195">
    <cfRule type="expression" dxfId="190" priority="162" stopIfTrue="1">
      <formula>$A194&lt;&gt;""</formula>
    </cfRule>
  </conditionalFormatting>
  <conditionalFormatting sqref="G194:G195">
    <cfRule type="expression" dxfId="189" priority="161" stopIfTrue="1">
      <formula>$A194&lt;&gt;""</formula>
    </cfRule>
  </conditionalFormatting>
  <conditionalFormatting sqref="E196:G197 E198:F202">
    <cfRule type="expression" dxfId="188" priority="160" stopIfTrue="1">
      <formula>$A196&lt;&gt;""</formula>
    </cfRule>
  </conditionalFormatting>
  <conditionalFormatting sqref="G198">
    <cfRule type="expression" dxfId="187" priority="159" stopIfTrue="1">
      <formula>$A198&lt;&gt;""</formula>
    </cfRule>
  </conditionalFormatting>
  <conditionalFormatting sqref="B1392:D1402">
    <cfRule type="expression" dxfId="186" priority="158" stopIfTrue="1">
      <formula>$A1392&lt;&gt;""</formula>
    </cfRule>
  </conditionalFormatting>
  <conditionalFormatting sqref="G199:G203">
    <cfRule type="expression" dxfId="185" priority="157" stopIfTrue="1">
      <formula>$A199&lt;&gt;""</formula>
    </cfRule>
  </conditionalFormatting>
  <conditionalFormatting sqref="B623">
    <cfRule type="expression" dxfId="184" priority="156" stopIfTrue="1">
      <formula>$A623&lt;&gt;""</formula>
    </cfRule>
  </conditionalFormatting>
  <conditionalFormatting sqref="B274:H274">
    <cfRule type="expression" dxfId="183" priority="155" stopIfTrue="1">
      <formula>$A274&lt;&gt;""</formula>
    </cfRule>
  </conditionalFormatting>
  <conditionalFormatting sqref="B275:H275">
    <cfRule type="expression" dxfId="182" priority="154" stopIfTrue="1">
      <formula>$A275&lt;&gt;""</formula>
    </cfRule>
  </conditionalFormatting>
  <conditionalFormatting sqref="B276:H278 B279:D288 H279:H281">
    <cfRule type="expression" dxfId="181" priority="153" stopIfTrue="1">
      <formula>$A276&lt;&gt;""</formula>
    </cfRule>
  </conditionalFormatting>
  <conditionalFormatting sqref="E279:G281">
    <cfRule type="expression" dxfId="180" priority="152" stopIfTrue="1">
      <formula>$A279&lt;&gt;""</formula>
    </cfRule>
  </conditionalFormatting>
  <conditionalFormatting sqref="E203:F203">
    <cfRule type="expression" dxfId="179" priority="151" stopIfTrue="1">
      <formula>$A203&lt;&gt;""</formula>
    </cfRule>
  </conditionalFormatting>
  <conditionalFormatting sqref="G204:G207">
    <cfRule type="expression" dxfId="178" priority="149" stopIfTrue="1">
      <formula>$A204&lt;&gt;""</formula>
    </cfRule>
  </conditionalFormatting>
  <conditionalFormatting sqref="E204:F208">
    <cfRule type="expression" dxfId="177" priority="150" stopIfTrue="1">
      <formula>$A204&lt;&gt;""</formula>
    </cfRule>
  </conditionalFormatting>
  <conditionalFormatting sqref="G208">
    <cfRule type="expression" dxfId="176" priority="148" stopIfTrue="1">
      <formula>$A208&lt;&gt;""</formula>
    </cfRule>
  </conditionalFormatting>
  <conditionalFormatting sqref="H282:H288">
    <cfRule type="expression" dxfId="175" priority="147" stopIfTrue="1">
      <formula>$A282&lt;&gt;""</formula>
    </cfRule>
  </conditionalFormatting>
  <conditionalFormatting sqref="E282:G288">
    <cfRule type="expression" dxfId="174" priority="146" stopIfTrue="1">
      <formula>$A282&lt;&gt;""</formula>
    </cfRule>
  </conditionalFormatting>
  <conditionalFormatting sqref="B1217:H1217 B1225:H1230 B1219:H1223">
    <cfRule type="expression" dxfId="173" priority="145" stopIfTrue="1">
      <formula>$A1217&lt;&gt;""</formula>
    </cfRule>
  </conditionalFormatting>
  <conditionalFormatting sqref="E1108:F1108">
    <cfRule type="expression" dxfId="172" priority="144" stopIfTrue="1">
      <formula>$A1108&lt;&gt;""</formula>
    </cfRule>
  </conditionalFormatting>
  <conditionalFormatting sqref="D1313">
    <cfRule type="expression" dxfId="171" priority="143" stopIfTrue="1">
      <formula>$A1313&lt;&gt;""</formula>
    </cfRule>
  </conditionalFormatting>
  <conditionalFormatting sqref="B1313:C1313">
    <cfRule type="expression" dxfId="170" priority="142" stopIfTrue="1">
      <formula>$A1313&lt;&gt;""</formula>
    </cfRule>
  </conditionalFormatting>
  <conditionalFormatting sqref="G1313">
    <cfRule type="expression" dxfId="169" priority="141" stopIfTrue="1">
      <formula>$A1313&lt;&gt;""</formula>
    </cfRule>
  </conditionalFormatting>
  <conditionalFormatting sqref="E1313:F1313">
    <cfRule type="expression" dxfId="168" priority="140" stopIfTrue="1">
      <formula>$A1313&lt;&gt;""</formula>
    </cfRule>
  </conditionalFormatting>
  <conditionalFormatting sqref="G209:G223">
    <cfRule type="expression" dxfId="167" priority="138" stopIfTrue="1">
      <formula>$A209&lt;&gt;""</formula>
    </cfRule>
  </conditionalFormatting>
  <conditionalFormatting sqref="E209:F223">
    <cfRule type="expression" dxfId="166" priority="139" stopIfTrue="1">
      <formula>$A209&lt;&gt;""</formula>
    </cfRule>
  </conditionalFormatting>
  <conditionalFormatting sqref="B495:H497">
    <cfRule type="expression" dxfId="165" priority="137" stopIfTrue="1">
      <formula>$A495&lt;&gt;""</formula>
    </cfRule>
  </conditionalFormatting>
  <conditionalFormatting sqref="B289:H289 B290:D318">
    <cfRule type="expression" dxfId="164" priority="136" stopIfTrue="1">
      <formula>$A289&lt;&gt;""</formula>
    </cfRule>
  </conditionalFormatting>
  <conditionalFormatting sqref="E290:H318">
    <cfRule type="expression" dxfId="163" priority="135" stopIfTrue="1">
      <formula>$A290&lt;&gt;""</formula>
    </cfRule>
  </conditionalFormatting>
  <conditionalFormatting sqref="B1224:H1224">
    <cfRule type="expression" dxfId="162" priority="134" stopIfTrue="1">
      <formula>$A1224&lt;&gt;""</formula>
    </cfRule>
  </conditionalFormatting>
  <conditionalFormatting sqref="B1218:H1218">
    <cfRule type="expression" dxfId="161" priority="133" stopIfTrue="1">
      <formula>$A1218&lt;&gt;""</formula>
    </cfRule>
  </conditionalFormatting>
  <conditionalFormatting sqref="A806:I806">
    <cfRule type="expression" dxfId="160" priority="132" stopIfTrue="1">
      <formula>$A806&lt;&gt;""</formula>
    </cfRule>
  </conditionalFormatting>
  <conditionalFormatting sqref="A807:A816">
    <cfRule type="expression" dxfId="159" priority="131" stopIfTrue="1">
      <formula>$A807&lt;&gt;""</formula>
    </cfRule>
  </conditionalFormatting>
  <conditionalFormatting sqref="E809:F809">
    <cfRule type="expression" dxfId="158" priority="130" stopIfTrue="1">
      <formula>$A809&lt;&gt;""</formula>
    </cfRule>
  </conditionalFormatting>
  <conditionalFormatting sqref="B817:D817">
    <cfRule type="expression" dxfId="157" priority="129" stopIfTrue="1">
      <formula>$A817&lt;&gt;""</formula>
    </cfRule>
  </conditionalFormatting>
  <conditionalFormatting sqref="A817">
    <cfRule type="expression" dxfId="156" priority="128" stopIfTrue="1">
      <formula>$A817&lt;&gt;""</formula>
    </cfRule>
  </conditionalFormatting>
  <conditionalFormatting sqref="E817:F817">
    <cfRule type="expression" dxfId="155" priority="127" stopIfTrue="1">
      <formula>$A817&lt;&gt;""</formula>
    </cfRule>
  </conditionalFormatting>
  <conditionalFormatting sqref="A818">
    <cfRule type="expression" dxfId="154" priority="126" stopIfTrue="1">
      <formula>$A818&lt;&gt;""</formula>
    </cfRule>
  </conditionalFormatting>
  <conditionalFormatting sqref="B1231:H1250">
    <cfRule type="expression" dxfId="153" priority="125" stopIfTrue="1">
      <formula>$A1231&lt;&gt;""</formula>
    </cfRule>
  </conditionalFormatting>
  <conditionalFormatting sqref="H1375:H1383">
    <cfRule type="expression" dxfId="152" priority="124" stopIfTrue="1">
      <formula>$A1375&lt;&gt;""</formula>
    </cfRule>
  </conditionalFormatting>
  <conditionalFormatting sqref="G1375">
    <cfRule type="expression" dxfId="151" priority="123" stopIfTrue="1">
      <formula>$A1375&lt;&gt;""</formula>
    </cfRule>
  </conditionalFormatting>
  <conditionalFormatting sqref="D1375:D1377">
    <cfRule type="expression" dxfId="150" priority="122" stopIfTrue="1">
      <formula>$A1375&lt;&gt;""</formula>
    </cfRule>
  </conditionalFormatting>
  <conditionalFormatting sqref="E1375:F1377">
    <cfRule type="expression" dxfId="149" priority="121" stopIfTrue="1">
      <formula>$A1375&lt;&gt;""</formula>
    </cfRule>
  </conditionalFormatting>
  <conditionalFormatting sqref="B1375:C1377">
    <cfRule type="expression" dxfId="148" priority="120" stopIfTrue="1">
      <formula>$A1375&lt;&gt;""</formula>
    </cfRule>
  </conditionalFormatting>
  <conditionalFormatting sqref="H1150">
    <cfRule type="expression" dxfId="147" priority="119" stopIfTrue="1">
      <formula>$A1150&lt;&gt;""</formula>
    </cfRule>
  </conditionalFormatting>
  <conditionalFormatting sqref="G1150">
    <cfRule type="expression" dxfId="146" priority="118" stopIfTrue="1">
      <formula>$A1150&lt;&gt;""</formula>
    </cfRule>
  </conditionalFormatting>
  <conditionalFormatting sqref="D1150">
    <cfRule type="expression" dxfId="145" priority="117" stopIfTrue="1">
      <formula>$A1150&lt;&gt;""</formula>
    </cfRule>
  </conditionalFormatting>
  <conditionalFormatting sqref="E1150:F1150">
    <cfRule type="expression" dxfId="144" priority="116" stopIfTrue="1">
      <formula>$A1150&lt;&gt;""</formula>
    </cfRule>
  </conditionalFormatting>
  <conditionalFormatting sqref="B1150:C1150">
    <cfRule type="expression" dxfId="143" priority="115" stopIfTrue="1">
      <formula>$A1150&lt;&gt;""</formula>
    </cfRule>
  </conditionalFormatting>
  <conditionalFormatting sqref="G1376">
    <cfRule type="expression" dxfId="142" priority="114" stopIfTrue="1">
      <formula>$A1376&lt;&gt;""</formula>
    </cfRule>
  </conditionalFormatting>
  <conditionalFormatting sqref="B1147:H1148">
    <cfRule type="expression" dxfId="141" priority="113" stopIfTrue="1">
      <formula>$A1147&lt;&gt;""</formula>
    </cfRule>
  </conditionalFormatting>
  <conditionalFormatting sqref="H161 B161:F161">
    <cfRule type="expression" dxfId="140" priority="112" stopIfTrue="1">
      <formula>$A161&lt;&gt;""</formula>
    </cfRule>
  </conditionalFormatting>
  <conditionalFormatting sqref="G161">
    <cfRule type="expression" dxfId="139" priority="111" stopIfTrue="1">
      <formula>$A161&lt;&gt;""</formula>
    </cfRule>
  </conditionalFormatting>
  <conditionalFormatting sqref="H687">
    <cfRule type="expression" dxfId="138" priority="110" stopIfTrue="1">
      <formula>$A687&lt;&gt;""</formula>
    </cfRule>
  </conditionalFormatting>
  <conditionalFormatting sqref="D687">
    <cfRule type="expression" dxfId="137" priority="109" stopIfTrue="1">
      <formula>$A687&lt;&gt;""</formula>
    </cfRule>
  </conditionalFormatting>
  <conditionalFormatting sqref="G687">
    <cfRule type="expression" dxfId="136" priority="108" stopIfTrue="1">
      <formula>$A687&lt;&gt;""</formula>
    </cfRule>
  </conditionalFormatting>
  <conditionalFormatting sqref="E687:F687">
    <cfRule type="expression" dxfId="135" priority="107" stopIfTrue="1">
      <formula>$A687&lt;&gt;""</formula>
    </cfRule>
  </conditionalFormatting>
  <conditionalFormatting sqref="B687:C687">
    <cfRule type="expression" dxfId="134" priority="106" stopIfTrue="1">
      <formula>$A687&lt;&gt;""</formula>
    </cfRule>
  </conditionalFormatting>
  <conditionalFormatting sqref="A1087:H1087">
    <cfRule type="expression" dxfId="133" priority="105" stopIfTrue="1">
      <formula>$A1087&lt;&gt;""</formula>
    </cfRule>
  </conditionalFormatting>
  <conditionalFormatting sqref="B347:I357">
    <cfRule type="expression" dxfId="132" priority="104" stopIfTrue="1">
      <formula>$A347&lt;&gt;""</formula>
    </cfRule>
  </conditionalFormatting>
  <conditionalFormatting sqref="A903:G903">
    <cfRule type="expression" dxfId="131" priority="103" stopIfTrue="1">
      <formula>$A903&lt;&gt;""</formula>
    </cfRule>
  </conditionalFormatting>
  <conditionalFormatting sqref="A323:G326">
    <cfRule type="expression" dxfId="130" priority="102" stopIfTrue="1">
      <formula>$A323&lt;&gt;""</formula>
    </cfRule>
  </conditionalFormatting>
  <conditionalFormatting sqref="A321:D321">
    <cfRule type="expression" dxfId="129" priority="101" stopIfTrue="1">
      <formula>$A321&lt;&gt;""</formula>
    </cfRule>
  </conditionalFormatting>
  <conditionalFormatting sqref="A1387:G1388">
    <cfRule type="expression" dxfId="128" priority="100" stopIfTrue="1">
      <formula>$A1387&lt;&gt;""</formula>
    </cfRule>
  </conditionalFormatting>
  <conditionalFormatting sqref="A1360:A1361">
    <cfRule type="expression" dxfId="127" priority="99" stopIfTrue="1">
      <formula>$A1360&lt;&gt;""</formula>
    </cfRule>
  </conditionalFormatting>
  <conditionalFormatting sqref="D1360:D1361">
    <cfRule type="expression" dxfId="126" priority="98" stopIfTrue="1">
      <formula>$A1360&lt;&gt;""</formula>
    </cfRule>
  </conditionalFormatting>
  <conditionalFormatting sqref="G1360:G1361">
    <cfRule type="expression" dxfId="125" priority="97" stopIfTrue="1">
      <formula>$A1360&lt;&gt;""</formula>
    </cfRule>
  </conditionalFormatting>
  <conditionalFormatting sqref="B1360:C1361">
    <cfRule type="expression" dxfId="124" priority="96" stopIfTrue="1">
      <formula>$A1360&lt;&gt;""</formula>
    </cfRule>
  </conditionalFormatting>
  <conditionalFormatting sqref="E1360:F1361">
    <cfRule type="expression" dxfId="123" priority="95" stopIfTrue="1">
      <formula>$A1360&lt;&gt;""</formula>
    </cfRule>
  </conditionalFormatting>
  <conditionalFormatting sqref="A1140:A1141">
    <cfRule type="expression" dxfId="122" priority="94" stopIfTrue="1">
      <formula>$A1140&lt;&gt;""</formula>
    </cfRule>
  </conditionalFormatting>
  <conditionalFormatting sqref="D1140:D1141">
    <cfRule type="expression" dxfId="121" priority="93" stopIfTrue="1">
      <formula>$A1140&lt;&gt;""</formula>
    </cfRule>
  </conditionalFormatting>
  <conditionalFormatting sqref="G1140:G1141">
    <cfRule type="expression" dxfId="120" priority="92" stopIfTrue="1">
      <formula>$A1140&lt;&gt;""</formula>
    </cfRule>
  </conditionalFormatting>
  <conditionalFormatting sqref="E1140:F1141">
    <cfRule type="expression" dxfId="119" priority="91" stopIfTrue="1">
      <formula>$A1140&lt;&gt;""</formula>
    </cfRule>
  </conditionalFormatting>
  <conditionalFormatting sqref="C1140:C1141">
    <cfRule type="expression" dxfId="118" priority="90" stopIfTrue="1">
      <formula>$A1140&lt;&gt;""</formula>
    </cfRule>
  </conditionalFormatting>
  <conditionalFormatting sqref="B1140:B1141">
    <cfRule type="expression" dxfId="117" priority="89" stopIfTrue="1">
      <formula>$A1140&lt;&gt;""</formula>
    </cfRule>
  </conditionalFormatting>
  <conditionalFormatting sqref="A1110:G1111">
    <cfRule type="expression" dxfId="116" priority="88" stopIfTrue="1">
      <formula>$A1110&lt;&gt;""</formula>
    </cfRule>
  </conditionalFormatting>
  <conditionalFormatting sqref="A1289:A1290">
    <cfRule type="expression" dxfId="115" priority="87" stopIfTrue="1">
      <formula>$A1289&lt;&gt;""</formula>
    </cfRule>
  </conditionalFormatting>
  <conditionalFormatting sqref="B1289:D1290">
    <cfRule type="expression" dxfId="114" priority="86" stopIfTrue="1">
      <formula>$A1289&lt;&gt;""</formula>
    </cfRule>
  </conditionalFormatting>
  <conditionalFormatting sqref="E1289:G1290">
    <cfRule type="expression" dxfId="113" priority="85" stopIfTrue="1">
      <formula>$A1289&lt;&gt;""</formula>
    </cfRule>
  </conditionalFormatting>
  <conditionalFormatting sqref="B1459:G1459">
    <cfRule type="expression" dxfId="112" priority="84" stopIfTrue="1">
      <formula>$A1459&lt;&gt;""</formula>
    </cfRule>
  </conditionalFormatting>
  <conditionalFormatting sqref="A1305:A1306">
    <cfRule type="expression" dxfId="111" priority="83" stopIfTrue="1">
      <formula>$A1305&lt;&gt;""</formula>
    </cfRule>
  </conditionalFormatting>
  <conditionalFormatting sqref="D1305:D1306">
    <cfRule type="expression" dxfId="110" priority="82" stopIfTrue="1">
      <formula>$A1305&lt;&gt;""</formula>
    </cfRule>
  </conditionalFormatting>
  <conditionalFormatting sqref="G1305:G1306">
    <cfRule type="expression" dxfId="109" priority="81" stopIfTrue="1">
      <formula>$A1305&lt;&gt;""</formula>
    </cfRule>
  </conditionalFormatting>
  <conditionalFormatting sqref="E1305:F1306">
    <cfRule type="expression" dxfId="108" priority="80" stopIfTrue="1">
      <formula>$A1305&lt;&gt;""</formula>
    </cfRule>
  </conditionalFormatting>
  <conditionalFormatting sqref="B1305:C1306">
    <cfRule type="expression" dxfId="107" priority="79" stopIfTrue="1">
      <formula>$A1305&lt;&gt;""</formula>
    </cfRule>
  </conditionalFormatting>
  <conditionalFormatting sqref="A1406:G1407">
    <cfRule type="expression" dxfId="106" priority="78" stopIfTrue="1">
      <formula>$A1406&lt;&gt;""</formula>
    </cfRule>
  </conditionalFormatting>
  <conditionalFormatting sqref="A1057:G1058">
    <cfRule type="expression" dxfId="105" priority="77" stopIfTrue="1">
      <formula>$A1057&lt;&gt;""</formula>
    </cfRule>
  </conditionalFormatting>
  <conditionalFormatting sqref="A1168:A1169">
    <cfRule type="expression" dxfId="104" priority="76" stopIfTrue="1">
      <formula>$A1168&lt;&gt;""</formula>
    </cfRule>
  </conditionalFormatting>
  <conditionalFormatting sqref="B1168:G1169">
    <cfRule type="expression" dxfId="103" priority="75" stopIfTrue="1">
      <formula>$A1168&lt;&gt;""</formula>
    </cfRule>
  </conditionalFormatting>
  <conditionalFormatting sqref="E275:F275">
    <cfRule type="expression" dxfId="102" priority="74" stopIfTrue="1">
      <formula>$A275&lt;&gt;""</formula>
    </cfRule>
  </conditionalFormatting>
  <conditionalFormatting sqref="A491:I493">
    <cfRule type="expression" dxfId="101" priority="73" stopIfTrue="1">
      <formula>$A491&lt;&gt;""</formula>
    </cfRule>
  </conditionalFormatting>
  <conditionalFormatting sqref="A530:I532">
    <cfRule type="expression" dxfId="100" priority="72" stopIfTrue="1">
      <formula>$A530&lt;&gt;""</formula>
    </cfRule>
  </conditionalFormatting>
  <conditionalFormatting sqref="E541:F541">
    <cfRule type="expression" dxfId="99" priority="71" stopIfTrue="1">
      <formula>$A541&lt;&gt;""</formula>
    </cfRule>
  </conditionalFormatting>
  <conditionalFormatting sqref="A908:I913">
    <cfRule type="expression" dxfId="98" priority="70" stopIfTrue="1">
      <formula>$A908&lt;&gt;""</formula>
    </cfRule>
  </conditionalFormatting>
  <conditionalFormatting sqref="A917:I919">
    <cfRule type="expression" dxfId="97" priority="69" stopIfTrue="1">
      <formula>$A917&lt;&gt;""</formula>
    </cfRule>
  </conditionalFormatting>
  <conditionalFormatting sqref="A1060:I1062">
    <cfRule type="expression" dxfId="96" priority="68" stopIfTrue="1">
      <formula>$A1060&lt;&gt;""</formula>
    </cfRule>
  </conditionalFormatting>
  <conditionalFormatting sqref="A1368:I1369">
    <cfRule type="expression" dxfId="95" priority="67" stopIfTrue="1">
      <formula>$A1368&lt;&gt;""</formula>
    </cfRule>
  </conditionalFormatting>
  <conditionalFormatting sqref="B690:H691 B692:D697 G692:H697 B689:D689 G689:H689">
    <cfRule type="expression" dxfId="94" priority="66" stopIfTrue="1">
      <formula>$A689&lt;&gt;""</formula>
    </cfRule>
  </conditionalFormatting>
  <conditionalFormatting sqref="E824:F824">
    <cfRule type="expression" dxfId="93" priority="65" stopIfTrue="1">
      <formula>$A824&lt;&gt;""</formula>
    </cfRule>
  </conditionalFormatting>
  <conditionalFormatting sqref="B688:H688 E689:F689">
    <cfRule type="expression" dxfId="92" priority="64" stopIfTrue="1">
      <formula>$A688&lt;&gt;""</formula>
    </cfRule>
  </conditionalFormatting>
  <conditionalFormatting sqref="E692:F692">
    <cfRule type="expression" dxfId="91" priority="63" stopIfTrue="1">
      <formula>$A692&lt;&gt;""</formula>
    </cfRule>
  </conditionalFormatting>
  <conditionalFormatting sqref="E693:F697">
    <cfRule type="expression" dxfId="90" priority="62" stopIfTrue="1">
      <formula>$A693&lt;&gt;""</formula>
    </cfRule>
  </conditionalFormatting>
  <conditionalFormatting sqref="G1377">
    <cfRule type="expression" dxfId="89" priority="61" stopIfTrue="1">
      <formula>$A1377&lt;&gt;""</formula>
    </cfRule>
  </conditionalFormatting>
  <conditionalFormatting sqref="B1151:H1155">
    <cfRule type="expression" dxfId="88" priority="60" stopIfTrue="1">
      <formula>$A1151&lt;&gt;""</formula>
    </cfRule>
  </conditionalFormatting>
  <conditionalFormatting sqref="B1378:G1383">
    <cfRule type="expression" dxfId="87" priority="59" stopIfTrue="1">
      <formula>$A1378&lt;&gt;""</formula>
    </cfRule>
  </conditionalFormatting>
  <conditionalFormatting sqref="B1149:H1149">
    <cfRule type="expression" dxfId="86" priority="58" stopIfTrue="1">
      <formula>$A1149&lt;&gt;""</formula>
    </cfRule>
  </conditionalFormatting>
  <conditionalFormatting sqref="B699:D699 G699:H699">
    <cfRule type="expression" dxfId="85" priority="57" stopIfTrue="1">
      <formula>$A699&lt;&gt;""</formula>
    </cfRule>
  </conditionalFormatting>
  <conditionalFormatting sqref="G1401:G1402">
    <cfRule type="expression" dxfId="84" priority="56" stopIfTrue="1">
      <formula>$A1401&lt;&gt;""</formula>
    </cfRule>
  </conditionalFormatting>
  <conditionalFormatting sqref="E1401:F1402">
    <cfRule type="expression" dxfId="83" priority="55" stopIfTrue="1">
      <formula>$A1401&lt;&gt;""</formula>
    </cfRule>
  </conditionalFormatting>
  <conditionalFormatting sqref="B1125:H1125">
    <cfRule type="expression" dxfId="82" priority="54" stopIfTrue="1">
      <formula>$A1125&lt;&gt;""</formula>
    </cfRule>
  </conditionalFormatting>
  <conditionalFormatting sqref="B1126:H1126 H1127:H1128">
    <cfRule type="expression" dxfId="81" priority="53" stopIfTrue="1">
      <formula>$A1126&lt;&gt;""</formula>
    </cfRule>
  </conditionalFormatting>
  <conditionalFormatting sqref="G224:G225">
    <cfRule type="expression" dxfId="80" priority="51" stopIfTrue="1">
      <formula>$A224&lt;&gt;""</formula>
    </cfRule>
  </conditionalFormatting>
  <conditionalFormatting sqref="E224:F225">
    <cfRule type="expression" dxfId="79" priority="52" stopIfTrue="1">
      <formula>$A224&lt;&gt;""</formula>
    </cfRule>
  </conditionalFormatting>
  <conditionalFormatting sqref="C597:G605">
    <cfRule type="expression" dxfId="78" priority="50" stopIfTrue="1">
      <formula>$A597&lt;&gt;""</formula>
    </cfRule>
  </conditionalFormatting>
  <conditionalFormatting sqref="B1127:G1128">
    <cfRule type="expression" dxfId="77" priority="49" stopIfTrue="1">
      <formula>$A1127&lt;&gt;""</formula>
    </cfRule>
  </conditionalFormatting>
  <conditionalFormatting sqref="E699:F699">
    <cfRule type="expression" dxfId="76" priority="48" stopIfTrue="1">
      <formula>$A699&lt;&gt;""</formula>
    </cfRule>
  </conditionalFormatting>
  <conditionalFormatting sqref="B606:H619">
    <cfRule type="expression" dxfId="75" priority="47" stopIfTrue="1">
      <formula>$A606&lt;&gt;""</formula>
    </cfRule>
  </conditionalFormatting>
  <conditionalFormatting sqref="B620:H620">
    <cfRule type="expression" dxfId="74" priority="46" stopIfTrue="1">
      <formula>$A620&lt;&gt;""</formula>
    </cfRule>
  </conditionalFormatting>
  <conditionalFormatting sqref="B621:H621">
    <cfRule type="expression" dxfId="73" priority="45" stopIfTrue="1">
      <formula>$A621&lt;&gt;""</formula>
    </cfRule>
  </conditionalFormatting>
  <conditionalFormatting sqref="B622:H622">
    <cfRule type="expression" dxfId="72" priority="44" stopIfTrue="1">
      <formula>$A622&lt;&gt;""</formula>
    </cfRule>
  </conditionalFormatting>
  <conditionalFormatting sqref="F108:H108">
    <cfRule type="expression" dxfId="71" priority="42" stopIfTrue="1">
      <formula>$A108&lt;&gt;""</formula>
    </cfRule>
  </conditionalFormatting>
  <conditionalFormatting sqref="F108">
    <cfRule type="expression" dxfId="70" priority="41" stopIfTrue="1">
      <formula>$A108&lt;&gt;""</formula>
    </cfRule>
  </conditionalFormatting>
  <conditionalFormatting sqref="I107:I108">
    <cfRule type="expression" dxfId="69" priority="40" stopIfTrue="1">
      <formula>$A107&lt;&gt;""</formula>
    </cfRule>
  </conditionalFormatting>
  <conditionalFormatting sqref="E116">
    <cfRule type="expression" dxfId="68" priority="39" stopIfTrue="1">
      <formula>$A116&lt;&gt;""</formula>
    </cfRule>
  </conditionalFormatting>
  <conditionalFormatting sqref="E116">
    <cfRule type="expression" dxfId="67" priority="38" stopIfTrue="1">
      <formula>$A116&lt;&gt;""</formula>
    </cfRule>
  </conditionalFormatting>
  <conditionalFormatting sqref="F116:H116">
    <cfRule type="expression" dxfId="66" priority="37" stopIfTrue="1">
      <formula>$A116&lt;&gt;""</formula>
    </cfRule>
  </conditionalFormatting>
  <conditionalFormatting sqref="F116">
    <cfRule type="expression" dxfId="65" priority="36" stopIfTrue="1">
      <formula>$A116&lt;&gt;""</formula>
    </cfRule>
  </conditionalFormatting>
  <conditionalFormatting sqref="I116">
    <cfRule type="expression" dxfId="64" priority="35" stopIfTrue="1">
      <formula>$A116&lt;&gt;""</formula>
    </cfRule>
  </conditionalFormatting>
  <conditionalFormatting sqref="E117">
    <cfRule type="expression" dxfId="63" priority="34" stopIfTrue="1">
      <formula>$A117&lt;&gt;""</formula>
    </cfRule>
  </conditionalFormatting>
  <conditionalFormatting sqref="E117">
    <cfRule type="expression" dxfId="62" priority="33" stopIfTrue="1">
      <formula>$A117&lt;&gt;""</formula>
    </cfRule>
  </conditionalFormatting>
  <conditionalFormatting sqref="F117:H117">
    <cfRule type="expression" dxfId="61" priority="32" stopIfTrue="1">
      <formula>$A117&lt;&gt;""</formula>
    </cfRule>
  </conditionalFormatting>
  <conditionalFormatting sqref="F117">
    <cfRule type="expression" dxfId="60" priority="31" stopIfTrue="1">
      <formula>$A117&lt;&gt;""</formula>
    </cfRule>
  </conditionalFormatting>
  <conditionalFormatting sqref="I117">
    <cfRule type="expression" dxfId="59" priority="30" stopIfTrue="1">
      <formula>$A117&lt;&gt;""</formula>
    </cfRule>
  </conditionalFormatting>
  <conditionalFormatting sqref="B118:D118">
    <cfRule type="expression" dxfId="58" priority="29" stopIfTrue="1">
      <formula>$A118&lt;&gt;""</formula>
    </cfRule>
  </conditionalFormatting>
  <conditionalFormatting sqref="E118">
    <cfRule type="expression" dxfId="57" priority="28" stopIfTrue="1">
      <formula>$A118&lt;&gt;""</formula>
    </cfRule>
  </conditionalFormatting>
  <conditionalFormatting sqref="E118">
    <cfRule type="expression" dxfId="56" priority="27" stopIfTrue="1">
      <formula>$A118&lt;&gt;""</formula>
    </cfRule>
  </conditionalFormatting>
  <conditionalFormatting sqref="F118:G118">
    <cfRule type="expression" dxfId="55" priority="26" stopIfTrue="1">
      <formula>$A118&lt;&gt;""</formula>
    </cfRule>
  </conditionalFormatting>
  <conditionalFormatting sqref="F118">
    <cfRule type="expression" dxfId="54" priority="25" stopIfTrue="1">
      <formula>$A118&lt;&gt;""</formula>
    </cfRule>
  </conditionalFormatting>
  <conditionalFormatting sqref="E123">
    <cfRule type="expression" dxfId="53" priority="24" stopIfTrue="1">
      <formula>$A123&lt;&gt;""</formula>
    </cfRule>
  </conditionalFormatting>
  <conditionalFormatting sqref="E123">
    <cfRule type="expression" dxfId="52" priority="23" stopIfTrue="1">
      <formula>$A123&lt;&gt;""</formula>
    </cfRule>
  </conditionalFormatting>
  <conditionalFormatting sqref="F123:H123">
    <cfRule type="expression" dxfId="51" priority="22" stopIfTrue="1">
      <formula>$A123&lt;&gt;""</formula>
    </cfRule>
  </conditionalFormatting>
  <conditionalFormatting sqref="F123">
    <cfRule type="expression" dxfId="50" priority="21" stopIfTrue="1">
      <formula>$A123&lt;&gt;""</formula>
    </cfRule>
  </conditionalFormatting>
  <conditionalFormatting sqref="I123">
    <cfRule type="expression" dxfId="49" priority="20" stopIfTrue="1">
      <formula>$A123&lt;&gt;""</formula>
    </cfRule>
  </conditionalFormatting>
  <conditionalFormatting sqref="E124">
    <cfRule type="expression" dxfId="48" priority="19" stopIfTrue="1">
      <formula>$A124&lt;&gt;""</formula>
    </cfRule>
  </conditionalFormatting>
  <conditionalFormatting sqref="E124">
    <cfRule type="expression" dxfId="47" priority="18" stopIfTrue="1">
      <formula>$A124&lt;&gt;""</formula>
    </cfRule>
  </conditionalFormatting>
  <conditionalFormatting sqref="F124:G124">
    <cfRule type="expression" dxfId="46" priority="17" stopIfTrue="1">
      <formula>$A124&lt;&gt;""</formula>
    </cfRule>
  </conditionalFormatting>
  <conditionalFormatting sqref="F124">
    <cfRule type="expression" dxfId="45" priority="16" stopIfTrue="1">
      <formula>$A124&lt;&gt;""</formula>
    </cfRule>
  </conditionalFormatting>
  <conditionalFormatting sqref="B125:D125 H125:I125">
    <cfRule type="expression" dxfId="44" priority="15" stopIfTrue="1">
      <formula>$A125&lt;&gt;""</formula>
    </cfRule>
  </conditionalFormatting>
  <conditionalFormatting sqref="E125">
    <cfRule type="expression" dxfId="43" priority="14" stopIfTrue="1">
      <formula>$A125&lt;&gt;""</formula>
    </cfRule>
  </conditionalFormatting>
  <conditionalFormatting sqref="E125">
    <cfRule type="expression" dxfId="42" priority="13" stopIfTrue="1">
      <formula>$A125&lt;&gt;""</formula>
    </cfRule>
  </conditionalFormatting>
  <conditionalFormatting sqref="F125:G125">
    <cfRule type="expression" dxfId="41" priority="12" stopIfTrue="1">
      <formula>$A125&lt;&gt;""</formula>
    </cfRule>
  </conditionalFormatting>
  <conditionalFormatting sqref="F125">
    <cfRule type="expression" dxfId="40" priority="11" stopIfTrue="1">
      <formula>$A125&lt;&gt;""</formula>
    </cfRule>
  </conditionalFormatting>
  <conditionalFormatting sqref="E133">
    <cfRule type="expression" dxfId="39" priority="10" stopIfTrue="1">
      <formula>$A133&lt;&gt;""</formula>
    </cfRule>
  </conditionalFormatting>
  <conditionalFormatting sqref="E133">
    <cfRule type="expression" dxfId="38" priority="9" stopIfTrue="1">
      <formula>$A133&lt;&gt;""</formula>
    </cfRule>
  </conditionalFormatting>
  <conditionalFormatting sqref="F133:G133">
    <cfRule type="expression" dxfId="37" priority="8" stopIfTrue="1">
      <formula>$A133&lt;&gt;""</formula>
    </cfRule>
  </conditionalFormatting>
  <conditionalFormatting sqref="F133">
    <cfRule type="expression" dxfId="36" priority="7" stopIfTrue="1">
      <formula>$A133&lt;&gt;""</formula>
    </cfRule>
  </conditionalFormatting>
  <conditionalFormatting sqref="F134:G134">
    <cfRule type="expression" dxfId="35" priority="6" stopIfTrue="1">
      <formula>$A134&lt;&gt;""</formula>
    </cfRule>
  </conditionalFormatting>
  <conditionalFormatting sqref="F134">
    <cfRule type="expression" dxfId="34" priority="5" stopIfTrue="1">
      <formula>$A134&lt;&gt;""</formula>
    </cfRule>
  </conditionalFormatting>
  <conditionalFormatting sqref="E135">
    <cfRule type="expression" dxfId="33" priority="4" stopIfTrue="1">
      <formula>$A135&lt;&gt;""</formula>
    </cfRule>
  </conditionalFormatting>
  <conditionalFormatting sqref="E135">
    <cfRule type="expression" dxfId="32" priority="3" stopIfTrue="1">
      <formula>$A135&lt;&gt;""</formula>
    </cfRule>
  </conditionalFormatting>
  <conditionalFormatting sqref="F135:G135">
    <cfRule type="expression" dxfId="31" priority="2" stopIfTrue="1">
      <formula>$A135&lt;&gt;""</formula>
    </cfRule>
  </conditionalFormatting>
  <conditionalFormatting sqref="F135">
    <cfRule type="expression" dxfId="30" priority="1" stopIfTrue="1">
      <formula>$A135&lt;&gt;""</formula>
    </cfRule>
  </conditionalFormatting>
  <dataValidations count="5">
    <dataValidation type="date" allowBlank="1" showInputMessage="1" showErrorMessage="1" sqref="D102 D104:D106 D4999:D65536">
      <formula1>42370</formula1>
      <formula2>42735</formula2>
    </dataValidation>
    <dataValidation type="list" allowBlank="1" sqref="E107:E4998">
      <formula1>$E$96:$E$99</formula1>
    </dataValidation>
    <dataValidation type="list" allowBlank="1" showInputMessage="1" showErrorMessage="1" sqref="A107:A4998">
      <formula1>OFFSET($A$1,0,0,$B$3,1)</formula1>
    </dataValidation>
    <dataValidation allowBlank="1" sqref="F107:F4998"/>
    <dataValidation type="list" allowBlank="1" showInputMessage="1" showErrorMessage="1" errorTitle="Chyba !" error="zadajte (vyberte zo zoznamu) platný analytický kód podľa nápovedy k bunke I104" sqref="I107:I9998">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abSelected="1"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63" t="s">
        <v>1360</v>
      </c>
      <c r="B1" s="363"/>
      <c r="C1" s="363"/>
      <c r="D1" s="363"/>
      <c r="E1" s="363"/>
      <c r="F1" s="363"/>
      <c r="G1" s="363"/>
      <c r="H1" s="363"/>
      <c r="I1" s="363"/>
    </row>
    <row r="2" spans="1:26" ht="7.5" customHeight="1" x14ac:dyDescent="0.2">
      <c r="C2" s="9"/>
      <c r="D2" s="9"/>
      <c r="E2" s="9"/>
      <c r="F2" s="9"/>
      <c r="G2" s="9"/>
      <c r="H2" s="9"/>
      <c r="I2" s="9"/>
    </row>
    <row r="3" spans="1:26" s="10" customFormat="1" ht="26.1" customHeight="1" x14ac:dyDescent="0.2">
      <c r="B3" s="196" t="s">
        <v>510</v>
      </c>
      <c r="C3" s="364" t="str">
        <f>INDEX(Adr!B2:B141,Doklady!B102)</f>
        <v>Slovenská softballová asociácia</v>
      </c>
      <c r="D3" s="364"/>
      <c r="E3" s="364"/>
      <c r="F3" s="364"/>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65" t="s">
        <v>797</v>
      </c>
      <c r="F9" s="366"/>
      <c r="J9" s="9"/>
      <c r="L9" s="149"/>
      <c r="M9" s="149"/>
      <c r="N9" s="149"/>
      <c r="O9" s="149"/>
      <c r="P9" s="149"/>
      <c r="Q9" s="149"/>
      <c r="R9" s="149"/>
      <c r="S9" s="149"/>
    </row>
    <row r="10" spans="1:26" ht="18" x14ac:dyDescent="0.25">
      <c r="A10" s="94" t="s">
        <v>7</v>
      </c>
      <c r="B10" s="95" t="s">
        <v>971</v>
      </c>
      <c r="C10" s="157">
        <f>SUMIF(FP!J:J,Doklady!$B$1&amp;A10,FP!D:D)</f>
        <v>0</v>
      </c>
      <c r="D10" s="157">
        <f>C10-E10</f>
        <v>0</v>
      </c>
      <c r="E10" s="356">
        <f>SUMIF(K:K,A10,I:I)</f>
        <v>0</v>
      </c>
      <c r="F10" s="357"/>
      <c r="J10" s="9"/>
      <c r="L10" s="151" t="s">
        <v>779</v>
      </c>
      <c r="M10" s="149"/>
      <c r="N10" s="149"/>
      <c r="O10" s="149"/>
      <c r="P10" s="149"/>
      <c r="Q10" s="149"/>
      <c r="R10" s="149"/>
      <c r="S10" s="149"/>
    </row>
    <row r="11" spans="1:26" ht="18" x14ac:dyDescent="0.25">
      <c r="A11" s="94" t="s">
        <v>6</v>
      </c>
      <c r="B11" s="95" t="s">
        <v>200</v>
      </c>
      <c r="C11" s="157">
        <f>SUMIF(FP!J:J,Doklady!$B$1&amp;A11,FP!D:D)</f>
        <v>54512</v>
      </c>
      <c r="D11" s="157">
        <f>+C11-E11</f>
        <v>4658.8799999999974</v>
      </c>
      <c r="E11" s="367">
        <f>+I39-I42+I44-I47</f>
        <v>49853.120000000003</v>
      </c>
      <c r="F11" s="368"/>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56">
        <f>SUMIF(K:K,A12,I:I)</f>
        <v>0</v>
      </c>
      <c r="F12" s="357"/>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56">
        <f>SUMIF(K:K,A13,I:I)</f>
        <v>0</v>
      </c>
      <c r="F13" s="357"/>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69">
        <f>SUMIF(K:K,A14,I:I)</f>
        <v>0</v>
      </c>
      <c r="F14" s="370"/>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75" t="s">
        <v>789</v>
      </c>
      <c r="C16" s="376"/>
      <c r="D16" s="376"/>
      <c r="E16" s="376"/>
      <c r="F16" s="376"/>
      <c r="G16" s="376"/>
      <c r="H16" s="377"/>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71" t="s">
        <v>952</v>
      </c>
      <c r="C17" s="371"/>
      <c r="D17" s="371"/>
      <c r="E17" s="371"/>
      <c r="F17" s="371"/>
      <c r="G17" s="371"/>
      <c r="H17" s="371"/>
      <c r="I17" s="98">
        <f>SUMIF(FP!I:I,Doklady!$B$1&amp;A17,FP!D:D)</f>
        <v>54512</v>
      </c>
      <c r="T17" s="115"/>
    </row>
    <row r="18" spans="1:20" ht="12.75" customHeight="1" x14ac:dyDescent="0.2">
      <c r="A18" s="171" t="s">
        <v>205</v>
      </c>
      <c r="B18" s="371" t="s">
        <v>988</v>
      </c>
      <c r="C18" s="371"/>
      <c r="D18" s="371"/>
      <c r="E18" s="371"/>
      <c r="F18" s="371"/>
      <c r="G18" s="371"/>
      <c r="H18" s="371"/>
      <c r="I18" s="98">
        <f>SUMIF(FP!I:I,Doklady!$B$1&amp;A18,FP!D:D)</f>
        <v>0</v>
      </c>
    </row>
    <row r="19" spans="1:20" ht="12.75" customHeight="1" x14ac:dyDescent="0.2">
      <c r="A19" s="146" t="s">
        <v>206</v>
      </c>
      <c r="B19" s="371" t="s">
        <v>954</v>
      </c>
      <c r="C19" s="371"/>
      <c r="D19" s="371"/>
      <c r="E19" s="371"/>
      <c r="F19" s="371"/>
      <c r="G19" s="371"/>
      <c r="H19" s="371"/>
      <c r="I19" s="98">
        <f>SUMIF(FP!I:I,Doklady!$B$1&amp;A19,FP!D:D)</f>
        <v>0</v>
      </c>
    </row>
    <row r="20" spans="1:20" x14ac:dyDescent="0.2">
      <c r="A20" s="171" t="s">
        <v>207</v>
      </c>
      <c r="B20" s="372" t="s">
        <v>953</v>
      </c>
      <c r="C20" s="373"/>
      <c r="D20" s="373"/>
      <c r="E20" s="373"/>
      <c r="F20" s="373"/>
      <c r="G20" s="373"/>
      <c r="H20" s="374"/>
      <c r="I20" s="98">
        <f>SUMIF(FP!I:I,Doklady!$B$1&amp;A20,FP!D:D)</f>
        <v>0</v>
      </c>
      <c r="T20" s="115"/>
    </row>
    <row r="21" spans="1:20" x14ac:dyDescent="0.2">
      <c r="A21" s="146" t="s">
        <v>208</v>
      </c>
      <c r="B21" s="372" t="s">
        <v>955</v>
      </c>
      <c r="C21" s="373"/>
      <c r="D21" s="373"/>
      <c r="E21" s="373"/>
      <c r="F21" s="373"/>
      <c r="G21" s="373"/>
      <c r="H21" s="374"/>
      <c r="I21" s="98">
        <f>SUMIF(FP!I:I,Doklady!$B$1&amp;A21,FP!D:D)</f>
        <v>0</v>
      </c>
      <c r="T21" s="115"/>
    </row>
    <row r="22" spans="1:20" x14ac:dyDescent="0.2">
      <c r="A22" s="171" t="s">
        <v>209</v>
      </c>
      <c r="B22" s="372" t="s">
        <v>1361</v>
      </c>
      <c r="C22" s="373"/>
      <c r="D22" s="373"/>
      <c r="E22" s="373"/>
      <c r="F22" s="373"/>
      <c r="G22" s="373"/>
      <c r="H22" s="374"/>
      <c r="I22" s="98">
        <f>SUMIF(FP!I:I,Doklady!$B$1&amp;A22,FP!D:D)</f>
        <v>0</v>
      </c>
      <c r="T22" s="115"/>
    </row>
    <row r="23" spans="1:20" x14ac:dyDescent="0.2">
      <c r="A23" s="146" t="s">
        <v>210</v>
      </c>
      <c r="B23" s="372" t="s">
        <v>1149</v>
      </c>
      <c r="C23" s="373"/>
      <c r="D23" s="373"/>
      <c r="E23" s="373"/>
      <c r="F23" s="373"/>
      <c r="G23" s="373"/>
      <c r="H23" s="374"/>
      <c r="I23" s="98">
        <f>SUMIF(FP!I:I,Doklady!$B$1&amp;A23,FP!D:D)</f>
        <v>0</v>
      </c>
      <c r="T23" s="115"/>
    </row>
    <row r="24" spans="1:20" x14ac:dyDescent="0.2">
      <c r="A24" s="171" t="s">
        <v>211</v>
      </c>
      <c r="B24" s="372" t="s">
        <v>1150</v>
      </c>
      <c r="C24" s="373"/>
      <c r="D24" s="373"/>
      <c r="E24" s="373"/>
      <c r="F24" s="373"/>
      <c r="G24" s="373"/>
      <c r="H24" s="374"/>
      <c r="I24" s="98">
        <f>SUMIF(FP!I:I,Doklady!$B$1&amp;A24,FP!D:D)</f>
        <v>0</v>
      </c>
      <c r="T24" s="115"/>
    </row>
    <row r="25" spans="1:20" x14ac:dyDescent="0.2">
      <c r="A25" s="146" t="s">
        <v>212</v>
      </c>
      <c r="B25" s="372" t="s">
        <v>1362</v>
      </c>
      <c r="C25" s="373"/>
      <c r="D25" s="373"/>
      <c r="E25" s="373"/>
      <c r="F25" s="373"/>
      <c r="G25" s="373"/>
      <c r="H25" s="374"/>
      <c r="I25" s="98">
        <f>SUMIF(FP!I:I,Doklady!$B$1&amp;A25,FP!D:D)</f>
        <v>0</v>
      </c>
      <c r="T25" s="115"/>
    </row>
    <row r="26" spans="1:20" x14ac:dyDescent="0.2">
      <c r="A26" s="171" t="s">
        <v>213</v>
      </c>
      <c r="B26" s="372" t="s">
        <v>1152</v>
      </c>
      <c r="C26" s="373"/>
      <c r="D26" s="373"/>
      <c r="E26" s="373"/>
      <c r="F26" s="373"/>
      <c r="G26" s="373"/>
      <c r="H26" s="374"/>
      <c r="I26" s="98">
        <f>SUMIF(FP!I:I,Doklady!$B$1&amp;A26,FP!D:D)</f>
        <v>0</v>
      </c>
      <c r="T26" s="115"/>
    </row>
    <row r="27" spans="1:20" x14ac:dyDescent="0.2">
      <c r="A27" s="146" t="s">
        <v>214</v>
      </c>
      <c r="B27" s="372" t="s">
        <v>1153</v>
      </c>
      <c r="C27" s="373"/>
      <c r="D27" s="373"/>
      <c r="E27" s="373"/>
      <c r="F27" s="373"/>
      <c r="G27" s="373"/>
      <c r="H27" s="374"/>
      <c r="I27" s="98">
        <f>SUMIF(FP!I:I,Doklady!$B$1&amp;A27,FP!D:D)</f>
        <v>0</v>
      </c>
      <c r="T27" s="115"/>
    </row>
    <row r="28" spans="1:20" x14ac:dyDescent="0.2">
      <c r="A28" s="171" t="s">
        <v>215</v>
      </c>
      <c r="B28" s="372" t="s">
        <v>1154</v>
      </c>
      <c r="C28" s="373"/>
      <c r="D28" s="373"/>
      <c r="E28" s="373"/>
      <c r="F28" s="373"/>
      <c r="G28" s="373"/>
      <c r="H28" s="374"/>
      <c r="I28" s="98">
        <f>SUMIF(FP!I:I,Doklady!$B$1&amp;A28,FP!D:D)</f>
        <v>0</v>
      </c>
      <c r="T28" s="115"/>
    </row>
    <row r="29" spans="1:20" x14ac:dyDescent="0.2">
      <c r="A29" s="146" t="s">
        <v>216</v>
      </c>
      <c r="B29" s="360" t="s">
        <v>1421</v>
      </c>
      <c r="C29" s="361"/>
      <c r="D29" s="361"/>
      <c r="E29" s="361"/>
      <c r="F29" s="361"/>
      <c r="G29" s="361"/>
      <c r="H29" s="362"/>
      <c r="I29" s="98">
        <f>SUMIF(FP!I:I,Doklady!$B$1&amp;A29,FP!D:D)</f>
        <v>0</v>
      </c>
      <c r="T29" s="115"/>
    </row>
    <row r="30" spans="1:20" x14ac:dyDescent="0.2">
      <c r="A30" s="171" t="s">
        <v>217</v>
      </c>
      <c r="B30" s="378" t="s">
        <v>1020</v>
      </c>
      <c r="C30" s="379"/>
      <c r="D30" s="379"/>
      <c r="E30" s="379"/>
      <c r="F30" s="379"/>
      <c r="G30" s="379"/>
      <c r="H30" s="380"/>
      <c r="I30" s="98">
        <f>SUMIF(FP!I:I,Doklady!$B$1&amp;A30,FP!D:D)</f>
        <v>0</v>
      </c>
      <c r="T30" s="115"/>
    </row>
    <row r="31" spans="1:20" ht="11.25" customHeight="1" x14ac:dyDescent="0.2">
      <c r="A31" s="146" t="s">
        <v>218</v>
      </c>
      <c r="B31" s="378" t="s">
        <v>1422</v>
      </c>
      <c r="C31" s="379"/>
      <c r="D31" s="379"/>
      <c r="E31" s="379"/>
      <c r="F31" s="379"/>
      <c r="G31" s="379"/>
      <c r="H31" s="380"/>
      <c r="I31" s="98">
        <f>SUMIF(FP!I:I,Doklady!$B$1&amp;A31,FP!D:D)</f>
        <v>0</v>
      </c>
      <c r="T31" s="115"/>
    </row>
    <row r="32" spans="1:20" x14ac:dyDescent="0.2">
      <c r="A32" s="171" t="s">
        <v>219</v>
      </c>
      <c r="B32" s="378" t="s">
        <v>1157</v>
      </c>
      <c r="C32" s="379"/>
      <c r="D32" s="379"/>
      <c r="E32" s="379"/>
      <c r="F32" s="379"/>
      <c r="G32" s="379"/>
      <c r="H32" s="380"/>
      <c r="I32" s="98">
        <f>SUMIF(FP!I:I,Doklady!$B$1&amp;A32,FP!D:D)</f>
        <v>0</v>
      </c>
      <c r="T32" s="115"/>
    </row>
    <row r="33" spans="1:21" ht="11.25" hidden="1" customHeight="1" x14ac:dyDescent="0.2">
      <c r="A33" s="146" t="s">
        <v>220</v>
      </c>
      <c r="B33" s="378"/>
      <c r="C33" s="379"/>
      <c r="D33" s="379"/>
      <c r="E33" s="379"/>
      <c r="F33" s="379"/>
      <c r="G33" s="379"/>
      <c r="H33" s="380"/>
      <c r="I33" s="98">
        <f>SUMIF(FP!I:I,Doklady!$B$1&amp;A33,FP!D:D)</f>
        <v>0</v>
      </c>
      <c r="T33" s="115"/>
    </row>
    <row r="34" spans="1:21" hidden="1" x14ac:dyDescent="0.2">
      <c r="A34" s="171" t="s">
        <v>221</v>
      </c>
      <c r="B34" s="381"/>
      <c r="C34" s="381"/>
      <c r="D34" s="381"/>
      <c r="E34" s="381"/>
      <c r="F34" s="381"/>
      <c r="G34" s="381"/>
      <c r="H34" s="381"/>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DSUM(Doklady!A103:I9998,"GGG",Spolu!L40:M42)</f>
        <v>0</v>
      </c>
      <c r="D40" s="104">
        <f>DSUM(Doklady!A103:I9998,"GGG",Spolu!N40:O42)</f>
        <v>0</v>
      </c>
      <c r="E40" s="104">
        <f>DSUM(Doklady!A103:I9998,"GGG",Spolu!P40:Q42)</f>
        <v>3025.9100000000003</v>
      </c>
      <c r="F40" s="104">
        <f>DSUM(Doklady!A103:I9998,"GGG",Spolu!R40:S42)</f>
        <v>1002.97</v>
      </c>
      <c r="G40" s="104">
        <f>DSUM(Doklady!A103:I9998,"GGG",Spolu!T40:U42)-H40</f>
        <v>630</v>
      </c>
      <c r="H40" s="104">
        <f>+IFERROR(VLOOKUP(K40&amp;" - kapitálové transfery",B$53:D$90,3,0),0)</f>
        <v>0</v>
      </c>
      <c r="I40" s="98">
        <f>+C40+D40+E40+F40+G40+H40</f>
        <v>4658.88</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49853.120000000003</v>
      </c>
      <c r="J41" s="278">
        <f>+K46</f>
        <v>0</v>
      </c>
      <c r="K41" s="280">
        <f>+I41-H41</f>
        <v>49853.120000000003</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0</v>
      </c>
      <c r="D42" s="274">
        <f>+D40</f>
        <v>0</v>
      </c>
      <c r="E42" s="274">
        <f>+E40</f>
        <v>3025.9100000000003</v>
      </c>
      <c r="F42" s="274">
        <f>+MIN(F39:F40)</f>
        <v>1002.97</v>
      </c>
      <c r="G42" s="274">
        <f>+MIN(G39+MAX(F39-F40,0)-MAX(E40-E39,0)-MAX(D40-D39,0)-MAX(C40-C39,0),G40)</f>
        <v>630</v>
      </c>
      <c r="H42" s="274">
        <f>+MIN(H39:H40)</f>
        <v>0</v>
      </c>
      <c r="I42" s="98">
        <f>+C42+D42+E42+MIN(F39:F40)+G42+H42</f>
        <v>4658.88</v>
      </c>
      <c r="J42" s="278">
        <f>+K47</f>
        <v>0</v>
      </c>
      <c r="K42" s="280">
        <f>+I42-H42</f>
        <v>4658.88</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DSUM(Doklady!A103:I9998,"GGG",Spolu!L45:M47)</f>
        <v>0</v>
      </c>
      <c r="D45" s="104">
        <f>DSUM(Doklady!A103:I9998,"GGG",Spolu!N45:O47)</f>
        <v>0</v>
      </c>
      <c r="E45" s="104">
        <f>DSUM(Doklady!A103:I9998,"GGG",Spolu!P45:Q47)</f>
        <v>0</v>
      </c>
      <c r="F45" s="104">
        <f>DSUM(Doklady!A103:I9998,"GGG",Spolu!R45:S47)</f>
        <v>0</v>
      </c>
      <c r="G45" s="104">
        <f>DSUM(Doklady!A103:I9998,"GGG",Spolu!T45:U47)-H45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58"/>
      <c r="B50" s="359"/>
      <c r="C50" s="359"/>
      <c r="D50" s="359"/>
      <c r="E50" s="359"/>
      <c r="F50" s="359"/>
      <c r="G50" s="359"/>
      <c r="H50" s="359"/>
      <c r="I50" s="359"/>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4658.88</v>
      </c>
      <c r="E53" s="98">
        <f>IF(A53&lt;&gt;"",MIN(D53,C53)*Doklady!C1/(1-Doklady!C1),"")</f>
        <v>0</v>
      </c>
      <c r="F53" s="96">
        <f>IF(A53&lt;&gt;"",Doklady!I1,"")</f>
        <v>0</v>
      </c>
      <c r="G53" s="98">
        <f t="shared" ref="G53:G84" si="0">+IFERROR(HLOOKUP(IF(RIGHT(B53,15)="bežné transfery",LEFT(B53,LEN(B53)-18),0),$J$40:$K$42,3,0),MIN(C53,D53))</f>
        <v>4658.88</v>
      </c>
      <c r="H53" s="96"/>
      <c r="I53" s="98">
        <f>IF(A53&lt;&gt;"",MAX(IF(G53&lt;C53,C53-G53,0)+IF(F53&lt;E53,E53-F53,0),0),0)</f>
        <v>49853.120000000003</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4658.88</v>
      </c>
      <c r="E118" s="290">
        <f t="shared" si="5"/>
        <v>0</v>
      </c>
      <c r="F118" s="290">
        <f t="shared" si="5"/>
        <v>0</v>
      </c>
      <c r="G118" s="290">
        <f t="shared" si="5"/>
        <v>4658.88</v>
      </c>
      <c r="H118" s="290">
        <f t="shared" si="5"/>
        <v>0</v>
      </c>
      <c r="I118" s="290">
        <f t="shared" si="5"/>
        <v>49853.120000000003</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82"/>
      <c r="E128" s="382"/>
      <c r="F128" s="382"/>
      <c r="G128" s="382"/>
      <c r="H128" s="382"/>
      <c r="I128" s="382"/>
      <c r="J128" s="113"/>
    </row>
    <row r="129" spans="1:10" ht="68.25" customHeight="1" x14ac:dyDescent="0.2">
      <c r="A129" s="10"/>
      <c r="B129" s="269" t="s">
        <v>1116</v>
      </c>
      <c r="C129" s="270"/>
      <c r="D129" s="355" t="s">
        <v>1117</v>
      </c>
      <c r="E129" s="355"/>
      <c r="F129" s="355"/>
      <c r="G129" s="355"/>
      <c r="H129" s="355"/>
      <c r="I129" s="355"/>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2021-07-11T08:47:14Z</cp:lastPrinted>
  <dcterms:created xsi:type="dcterms:W3CDTF">2017-02-20T06:20:12Z</dcterms:created>
  <dcterms:modified xsi:type="dcterms:W3CDTF">2021-07-11T22:19:50Z</dcterms:modified>
</cp:coreProperties>
</file>