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13140" windowHeight="1290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A1" i="11"/>
  <c r="B1" i="4"/>
  <c r="B3" i="6"/>
  <c r="B4" i="6"/>
  <c r="B5" i="6"/>
  <c r="N56" i="1"/>
  <c r="N38" i="1"/>
  <c r="C18" i="10"/>
  <c r="A1" i="10"/>
  <c r="I31" i="9"/>
  <c r="I18" i="9"/>
  <c r="C10" i="9"/>
  <c r="C10" i="6"/>
  <c r="I30" i="9"/>
  <c r="I19" i="9"/>
  <c r="I34" i="9"/>
  <c r="I32" i="9"/>
  <c r="B2" i="4"/>
  <c r="I17" i="9"/>
  <c r="C13" i="9"/>
  <c r="C13" i="6"/>
  <c r="I22" i="9"/>
  <c r="I26" i="9"/>
  <c r="I29" i="9"/>
  <c r="C11" i="9"/>
  <c r="C11" i="6"/>
  <c r="I20" i="9"/>
  <c r="C12" i="9"/>
  <c r="I27" i="9"/>
  <c r="I25" i="9"/>
  <c r="C14" i="9"/>
  <c r="I28" i="9"/>
  <c r="I24" i="9"/>
  <c r="L38" i="9"/>
  <c r="L43" i="9"/>
  <c r="L46" i="9"/>
  <c r="L47" i="9"/>
  <c r="I21" i="9"/>
  <c r="I33" i="9"/>
  <c r="I23" i="9"/>
  <c r="B3" i="4"/>
  <c r="C14" i="6"/>
  <c r="K40" i="9"/>
  <c r="B38" i="9"/>
  <c r="E68" i="4"/>
  <c r="I49" i="4"/>
  <c r="E16" i="4"/>
  <c r="K68" i="9"/>
  <c r="I40" i="4"/>
  <c r="H9" i="4"/>
  <c r="C45" i="4"/>
  <c r="G30" i="4"/>
  <c r="B82" i="9"/>
  <c r="C75" i="4"/>
  <c r="C82" i="4"/>
  <c r="I71" i="4"/>
  <c r="G25" i="4"/>
  <c r="B77" i="9"/>
  <c r="A6" i="4"/>
  <c r="J6" i="4"/>
  <c r="D10" i="4"/>
  <c r="A62" i="9"/>
  <c r="G92" i="4"/>
  <c r="I44" i="4"/>
  <c r="G91" i="4"/>
  <c r="A51" i="4"/>
  <c r="J51" i="4"/>
  <c r="D78" i="4"/>
  <c r="H14" i="4"/>
  <c r="A50" i="4"/>
  <c r="J50" i="4"/>
  <c r="D85" i="4"/>
  <c r="A33" i="4"/>
  <c r="J33" i="4"/>
  <c r="G59" i="4"/>
  <c r="B111" i="9"/>
  <c r="E17" i="4"/>
  <c r="K69" i="9"/>
  <c r="I33" i="4"/>
  <c r="H22" i="4"/>
  <c r="I87" i="4"/>
  <c r="H49" i="4"/>
  <c r="D12" i="4"/>
  <c r="A64" i="9"/>
  <c r="D49" i="4"/>
  <c r="A101" i="9"/>
  <c r="G55" i="4"/>
  <c r="B107" i="9"/>
  <c r="E86" i="4"/>
  <c r="H60" i="4"/>
  <c r="C23" i="4"/>
  <c r="G19" i="4"/>
  <c r="B71" i="9"/>
  <c r="A10" i="4"/>
  <c r="E74" i="4"/>
  <c r="I31" i="4"/>
  <c r="A69" i="4"/>
  <c r="J69" i="4"/>
  <c r="H92" i="4"/>
  <c r="D48" i="4"/>
  <c r="A100" i="9"/>
  <c r="C100" i="9"/>
  <c r="D33" i="4"/>
  <c r="A85" i="9"/>
  <c r="D30" i="4"/>
  <c r="A82" i="9"/>
  <c r="H38" i="4"/>
  <c r="H12" i="4"/>
  <c r="C12" i="6"/>
  <c r="J10" i="4"/>
  <c r="L11" i="4"/>
  <c r="C85" i="9"/>
  <c r="F85" i="9"/>
  <c r="I85" i="9"/>
  <c r="C101" i="9"/>
  <c r="F101" i="9"/>
  <c r="D101" i="9"/>
  <c r="J101" i="9"/>
  <c r="D62" i="9"/>
  <c r="D100" i="9"/>
  <c r="J100" i="9"/>
  <c r="P46" i="9"/>
  <c r="R46" i="9"/>
  <c r="N46" i="9"/>
  <c r="C45" i="9"/>
  <c r="C47" i="9"/>
  <c r="I39" i="9"/>
  <c r="L64" i="9"/>
  <c r="L51" i="4"/>
  <c r="L7" i="4"/>
  <c r="I6" i="4"/>
  <c r="I2" i="4"/>
  <c r="L14" i="9"/>
  <c r="R47" i="9"/>
  <c r="F45" i="9"/>
  <c r="D39" i="9"/>
  <c r="I100" i="9"/>
  <c r="C15" i="6"/>
  <c r="E85" i="9"/>
  <c r="D85" i="9"/>
  <c r="J85" i="9"/>
  <c r="L85" i="9"/>
  <c r="I101" i="9"/>
  <c r="E101" i="9"/>
  <c r="L101" i="9"/>
  <c r="E39" i="9"/>
  <c r="F39" i="9"/>
  <c r="D82" i="9"/>
  <c r="J82" i="9"/>
  <c r="F82" i="9"/>
  <c r="L100" i="9"/>
  <c r="F100" i="9"/>
  <c r="E100" i="9"/>
  <c r="C64" i="9"/>
  <c r="D64" i="9"/>
  <c r="G64" i="9"/>
  <c r="E64" i="9"/>
  <c r="C62" i="9"/>
  <c r="J62" i="9"/>
  <c r="E62" i="9"/>
  <c r="N47" i="9"/>
  <c r="D45" i="9"/>
  <c r="D47" i="9"/>
  <c r="T47" i="9"/>
  <c r="P47" i="9"/>
  <c r="E45" i="9"/>
  <c r="E47" i="9"/>
  <c r="G71" i="4"/>
  <c r="D20" i="4"/>
  <c r="A72" i="9"/>
  <c r="E82" i="4"/>
  <c r="C6" i="4"/>
  <c r="H37" i="4"/>
  <c r="A41" i="4"/>
  <c r="J41" i="4"/>
  <c r="I75" i="4"/>
  <c r="D79" i="4"/>
  <c r="C8" i="4"/>
  <c r="H54" i="4"/>
  <c r="H65" i="4"/>
  <c r="A18" i="4"/>
  <c r="E47" i="4"/>
  <c r="K99" i="9"/>
  <c r="H61" i="4"/>
  <c r="C1" i="4"/>
  <c r="C26" i="4"/>
  <c r="I50" i="4"/>
  <c r="C13" i="4"/>
  <c r="C3" i="4"/>
  <c r="H21" i="4"/>
  <c r="G84" i="4"/>
  <c r="C51" i="4"/>
  <c r="A58" i="4"/>
  <c r="I37" i="4"/>
  <c r="G4" i="4"/>
  <c r="B56" i="9"/>
  <c r="I41" i="4"/>
  <c r="C35" i="4"/>
  <c r="E71" i="4"/>
  <c r="E24" i="4"/>
  <c r="K76" i="9"/>
  <c r="E72" i="4"/>
  <c r="A86" i="4"/>
  <c r="I47" i="4"/>
  <c r="H41" i="4"/>
  <c r="E51" i="4"/>
  <c r="K103" i="9"/>
  <c r="E26" i="4"/>
  <c r="K78" i="9"/>
  <c r="E88" i="4"/>
  <c r="I70" i="4"/>
  <c r="A49" i="4"/>
  <c r="J49" i="4"/>
  <c r="G3" i="4"/>
  <c r="B55" i="9"/>
  <c r="D11" i="4"/>
  <c r="A63" i="9"/>
  <c r="G17" i="4"/>
  <c r="B69" i="9"/>
  <c r="C73" i="4"/>
  <c r="G93" i="4"/>
  <c r="C85" i="4"/>
  <c r="G33" i="4"/>
  <c r="B85" i="9"/>
  <c r="G6" i="4"/>
  <c r="B58" i="9"/>
  <c r="A12" i="4"/>
  <c r="G15" i="4"/>
  <c r="B67" i="9"/>
  <c r="A48" i="4"/>
  <c r="I53" i="4"/>
  <c r="A28" i="4"/>
  <c r="A15" i="4"/>
  <c r="J15" i="4"/>
  <c r="I34" i="4"/>
  <c r="A73" i="4"/>
  <c r="J73" i="4"/>
  <c r="E38" i="4"/>
  <c r="K90" i="9"/>
  <c r="I39" i="4"/>
  <c r="C14" i="4"/>
  <c r="C12" i="4"/>
  <c r="D2" i="4"/>
  <c r="A54" i="9"/>
  <c r="I94" i="4"/>
  <c r="H47" i="4"/>
  <c r="C55" i="4"/>
  <c r="C69" i="4"/>
  <c r="I42" i="4"/>
  <c r="C5" i="4"/>
  <c r="E76" i="4"/>
  <c r="D37" i="4"/>
  <c r="A89" i="9"/>
  <c r="D63" i="4"/>
  <c r="A115" i="9"/>
  <c r="H93" i="4"/>
  <c r="H15" i="4"/>
  <c r="E81" i="4"/>
  <c r="D16" i="4"/>
  <c r="A68" i="9"/>
  <c r="C24" i="4"/>
  <c r="H90" i="4"/>
  <c r="C91" i="4"/>
  <c r="E2" i="4"/>
  <c r="K54" i="9"/>
  <c r="C2" i="4"/>
  <c r="I30" i="4"/>
  <c r="D47" i="4"/>
  <c r="A99" i="9"/>
  <c r="H75" i="4"/>
  <c r="E64" i="4"/>
  <c r="K116" i="9"/>
  <c r="D29" i="4"/>
  <c r="A81" i="9"/>
  <c r="H20" i="4"/>
  <c r="G94" i="4"/>
  <c r="D34" i="4"/>
  <c r="A86" i="9"/>
  <c r="G74" i="4"/>
  <c r="I85" i="4"/>
  <c r="I73" i="4"/>
  <c r="D21" i="4"/>
  <c r="A73" i="9"/>
  <c r="E22" i="4"/>
  <c r="K74" i="9"/>
  <c r="A81" i="4"/>
  <c r="J81" i="4"/>
  <c r="I52" i="4"/>
  <c r="A35" i="4"/>
  <c r="J35" i="4"/>
  <c r="D72" i="4"/>
  <c r="A1" i="4"/>
  <c r="J1" i="4"/>
  <c r="D56" i="4"/>
  <c r="A108" i="9"/>
  <c r="E39" i="4"/>
  <c r="K91" i="9"/>
  <c r="G63" i="4"/>
  <c r="B115" i="9"/>
  <c r="H84" i="4"/>
  <c r="I72" i="4"/>
  <c r="A38" i="4"/>
  <c r="D51" i="4"/>
  <c r="A103" i="9"/>
  <c r="C67" i="4"/>
  <c r="H16" i="4"/>
  <c r="C50" i="4"/>
  <c r="G36" i="4"/>
  <c r="B88" i="9"/>
  <c r="C74" i="4"/>
  <c r="G52" i="4"/>
  <c r="B104" i="9"/>
  <c r="E13" i="4"/>
  <c r="K65" i="9"/>
  <c r="G24" i="4"/>
  <c r="B76" i="9"/>
  <c r="D71" i="4"/>
  <c r="G88" i="4"/>
  <c r="H67" i="4"/>
  <c r="A74" i="4"/>
  <c r="C28" i="4"/>
  <c r="D90" i="4"/>
  <c r="C63" i="4"/>
  <c r="D27" i="4"/>
  <c r="A79" i="9"/>
  <c r="D76" i="4"/>
  <c r="H40" i="4"/>
  <c r="A2" i="4"/>
  <c r="E94" i="4"/>
  <c r="D22" i="4"/>
  <c r="A74" i="9"/>
  <c r="C19" i="4"/>
  <c r="G64" i="4"/>
  <c r="B116" i="9"/>
  <c r="C56" i="4"/>
  <c r="A60" i="4"/>
  <c r="A46" i="4"/>
  <c r="G80" i="4"/>
  <c r="C80" i="4"/>
  <c r="E21" i="4"/>
  <c r="K73" i="9"/>
  <c r="G22" i="4"/>
  <c r="B74" i="9"/>
  <c r="D80" i="4"/>
  <c r="I84" i="4"/>
  <c r="A31" i="4"/>
  <c r="J31" i="4"/>
  <c r="C93" i="4"/>
  <c r="G8" i="4"/>
  <c r="B60" i="9"/>
  <c r="G31" i="4"/>
  <c r="B83" i="9"/>
  <c r="A94" i="4"/>
  <c r="A47" i="4"/>
  <c r="J47" i="4"/>
  <c r="I82" i="4"/>
  <c r="A39" i="4"/>
  <c r="J39" i="4"/>
  <c r="E30" i="4"/>
  <c r="K82" i="9"/>
  <c r="G81" i="4"/>
  <c r="E31" i="4"/>
  <c r="K83" i="9"/>
  <c r="H46" i="4"/>
  <c r="C57" i="4"/>
  <c r="D83" i="4"/>
  <c r="D87" i="4"/>
  <c r="C10" i="4"/>
  <c r="I78" i="4"/>
  <c r="E10" i="4"/>
  <c r="K62" i="9"/>
  <c r="M62" i="9"/>
  <c r="A85" i="4"/>
  <c r="J85" i="4"/>
  <c r="G45" i="4"/>
  <c r="B97" i="9"/>
  <c r="D75" i="4"/>
  <c r="D41" i="4"/>
  <c r="A93" i="9"/>
  <c r="D44" i="4"/>
  <c r="A96" i="9"/>
  <c r="E23" i="4"/>
  <c r="K75" i="9"/>
  <c r="C46" i="4"/>
  <c r="G75" i="4"/>
  <c r="E77" i="4"/>
  <c r="D91" i="4"/>
  <c r="A16" i="4"/>
  <c r="I26" i="4"/>
  <c r="D18" i="4"/>
  <c r="A70" i="9"/>
  <c r="G2" i="4"/>
  <c r="B54" i="9"/>
  <c r="G47" i="4"/>
  <c r="B99" i="9"/>
  <c r="A9" i="4"/>
  <c r="J9" i="4"/>
  <c r="D31" i="4"/>
  <c r="A83" i="9"/>
  <c r="I76" i="4"/>
  <c r="G72" i="4"/>
  <c r="D17" i="4"/>
  <c r="A69" i="9"/>
  <c r="D77" i="4"/>
  <c r="A56" i="4"/>
  <c r="D93" i="4"/>
  <c r="E25" i="4"/>
  <c r="K77" i="9"/>
  <c r="D3" i="4"/>
  <c r="A55" i="9"/>
  <c r="H83" i="4"/>
  <c r="A88" i="4"/>
  <c r="H87" i="4"/>
  <c r="A22" i="4"/>
  <c r="H85" i="4"/>
  <c r="C71" i="4"/>
  <c r="E63" i="4"/>
  <c r="K115" i="9"/>
  <c r="C44" i="4"/>
  <c r="E32" i="4"/>
  <c r="K84" i="9"/>
  <c r="G83" i="4"/>
  <c r="E48" i="4"/>
  <c r="K100" i="9"/>
  <c r="M100" i="9"/>
  <c r="C47" i="4"/>
  <c r="H36" i="4"/>
  <c r="I1" i="4"/>
  <c r="F53" i="9"/>
  <c r="D73" i="4"/>
  <c r="H66" i="4"/>
  <c r="D6" i="4"/>
  <c r="A58" i="9"/>
  <c r="H70" i="4"/>
  <c r="G78" i="4"/>
  <c r="G49" i="4"/>
  <c r="B101" i="9"/>
  <c r="A24" i="4"/>
  <c r="E83" i="4"/>
  <c r="A65" i="4"/>
  <c r="J65" i="4"/>
  <c r="E11" i="4"/>
  <c r="K63" i="9"/>
  <c r="I59" i="4"/>
  <c r="G56" i="4"/>
  <c r="B108" i="9"/>
  <c r="A32" i="4"/>
  <c r="C33" i="4"/>
  <c r="C65" i="4"/>
  <c r="G46" i="4"/>
  <c r="B98" i="9"/>
  <c r="E61" i="4"/>
  <c r="K113" i="9"/>
  <c r="I68" i="4"/>
  <c r="I61" i="4"/>
  <c r="E43" i="4"/>
  <c r="K95" i="9"/>
  <c r="E73" i="4"/>
  <c r="E19" i="4"/>
  <c r="K71" i="9"/>
  <c r="D52" i="4"/>
  <c r="A104" i="9"/>
  <c r="D89" i="4"/>
  <c r="C53" i="4"/>
  <c r="G48" i="4"/>
  <c r="B100" i="9"/>
  <c r="G12" i="4"/>
  <c r="B64" i="9"/>
  <c r="E95" i="4"/>
  <c r="I45" i="4"/>
  <c r="C84" i="4"/>
  <c r="G58" i="4"/>
  <c r="B110" i="9"/>
  <c r="C52" i="4"/>
  <c r="D81" i="4"/>
  <c r="E9" i="4"/>
  <c r="K61" i="9"/>
  <c r="E70" i="4"/>
  <c r="A52" i="4"/>
  <c r="E90" i="4"/>
  <c r="I89" i="4"/>
  <c r="E14" i="4"/>
  <c r="K66" i="9"/>
  <c r="D42" i="4"/>
  <c r="A94" i="9"/>
  <c r="I88" i="4"/>
  <c r="H42" i="4"/>
  <c r="D4" i="4"/>
  <c r="A56" i="9"/>
  <c r="E56" i="9"/>
  <c r="H77" i="4"/>
  <c r="C16" i="4"/>
  <c r="D67" i="4"/>
  <c r="D28" i="4"/>
  <c r="A80" i="9"/>
  <c r="E80" i="9"/>
  <c r="E52" i="4"/>
  <c r="K104" i="9"/>
  <c r="D5" i="4"/>
  <c r="A57" i="9"/>
  <c r="L57" i="9"/>
  <c r="H6" i="4"/>
  <c r="T46" i="9"/>
  <c r="L13" i="9"/>
  <c r="I4" i="4"/>
  <c r="D56" i="9"/>
  <c r="G56" i="9"/>
  <c r="I14" i="4"/>
  <c r="H10" i="4"/>
  <c r="I10" i="4"/>
  <c r="C38" i="4"/>
  <c r="C62" i="4"/>
  <c r="D86" i="4"/>
  <c r="C87" i="4"/>
  <c r="D59" i="4"/>
  <c r="A111" i="9"/>
  <c r="G68" i="4"/>
  <c r="G69" i="4"/>
  <c r="I92" i="4"/>
  <c r="A64" i="4"/>
  <c r="J64" i="4"/>
  <c r="H13" i="4"/>
  <c r="C37" i="4"/>
  <c r="I93" i="4"/>
  <c r="A87" i="4"/>
  <c r="J87" i="4"/>
  <c r="A82" i="4"/>
  <c r="I80" i="4"/>
  <c r="A29" i="4"/>
  <c r="J29" i="4"/>
  <c r="E75" i="4"/>
  <c r="H29" i="4"/>
  <c r="E65" i="4"/>
  <c r="K117" i="9"/>
  <c r="G40" i="4"/>
  <c r="B92" i="9"/>
  <c r="I62" i="4"/>
  <c r="G62" i="4"/>
  <c r="B114" i="9"/>
  <c r="C72" i="4"/>
  <c r="A91" i="4"/>
  <c r="J91" i="4"/>
  <c r="D84" i="4"/>
  <c r="I63" i="4"/>
  <c r="E80" i="4"/>
  <c r="C7" i="4"/>
  <c r="A75" i="4"/>
  <c r="J75" i="4"/>
  <c r="H53" i="4"/>
  <c r="D25" i="4"/>
  <c r="A77" i="9"/>
  <c r="F77" i="9"/>
  <c r="H94" i="4"/>
  <c r="G60" i="4"/>
  <c r="B112" i="9"/>
  <c r="E20" i="4"/>
  <c r="K72" i="9"/>
  <c r="I56" i="4"/>
  <c r="G26" i="4"/>
  <c r="B78" i="9"/>
  <c r="C66" i="4"/>
  <c r="G10" i="4"/>
  <c r="B62" i="9"/>
  <c r="G38" i="4"/>
  <c r="B90" i="9"/>
  <c r="D50" i="4"/>
  <c r="A102" i="9"/>
  <c r="E50" i="4"/>
  <c r="K102" i="9"/>
  <c r="I83" i="4"/>
  <c r="C30" i="4"/>
  <c r="I77" i="4"/>
  <c r="H71" i="4"/>
  <c r="A26" i="4"/>
  <c r="A61" i="4"/>
  <c r="J61" i="4"/>
  <c r="E27" i="4"/>
  <c r="K79" i="9"/>
  <c r="C49" i="4"/>
  <c r="D32" i="4"/>
  <c r="A84" i="9"/>
  <c r="E53" i="4"/>
  <c r="K105" i="9"/>
  <c r="I17" i="4"/>
  <c r="H28" i="4"/>
  <c r="H51" i="4"/>
  <c r="A80" i="4"/>
  <c r="A54" i="4"/>
  <c r="I29" i="4"/>
  <c r="D74" i="4"/>
  <c r="H81" i="4"/>
  <c r="A27" i="4"/>
  <c r="J27" i="4"/>
  <c r="A68" i="4"/>
  <c r="H79" i="4"/>
  <c r="G34" i="4"/>
  <c r="B86" i="9"/>
  <c r="E79" i="4"/>
  <c r="H34" i="4"/>
  <c r="D68" i="4"/>
  <c r="I90" i="4"/>
  <c r="A70" i="4"/>
  <c r="A34" i="4"/>
  <c r="C68" i="4"/>
  <c r="I9" i="4"/>
  <c r="C40" i="4"/>
  <c r="H33" i="4"/>
  <c r="G79" i="4"/>
  <c r="D66" i="4"/>
  <c r="A118" i="9"/>
  <c r="L118" i="9"/>
  <c r="A78" i="4"/>
  <c r="A21" i="4"/>
  <c r="J21" i="4"/>
  <c r="H23" i="4"/>
  <c r="C79" i="4"/>
  <c r="D55" i="4"/>
  <c r="A107" i="9"/>
  <c r="D92" i="4"/>
  <c r="H44" i="4"/>
  <c r="I57" i="4"/>
  <c r="H82" i="4"/>
  <c r="A30" i="4"/>
  <c r="E4" i="4"/>
  <c r="K56" i="9"/>
  <c r="E7" i="4"/>
  <c r="K59" i="9"/>
  <c r="H18" i="4"/>
  <c r="H26" i="4"/>
  <c r="C25" i="4"/>
  <c r="G73" i="4"/>
  <c r="A57" i="4"/>
  <c r="J57" i="4"/>
  <c r="I19" i="4"/>
  <c r="D64" i="4"/>
  <c r="A116" i="9"/>
  <c r="I21" i="4"/>
  <c r="G42" i="4"/>
  <c r="B94" i="9"/>
  <c r="E93" i="4"/>
  <c r="G51" i="4"/>
  <c r="B103" i="9"/>
  <c r="D82" i="4"/>
  <c r="G35" i="4"/>
  <c r="B87" i="9"/>
  <c r="I25" i="4"/>
  <c r="E8" i="4"/>
  <c r="K60" i="9"/>
  <c r="G23" i="4"/>
  <c r="B75" i="9"/>
  <c r="G67" i="4"/>
  <c r="E46" i="4"/>
  <c r="K98" i="9"/>
  <c r="E89" i="4"/>
  <c r="A23" i="4"/>
  <c r="J23" i="4"/>
  <c r="G77" i="4"/>
  <c r="H43" i="4"/>
  <c r="G66" i="4"/>
  <c r="D35" i="4"/>
  <c r="A87" i="9"/>
  <c r="E55" i="4"/>
  <c r="K107" i="9"/>
  <c r="D94" i="4"/>
  <c r="I54" i="4"/>
  <c r="A4" i="4"/>
  <c r="A40" i="4"/>
  <c r="C20" i="4"/>
  <c r="I81" i="4"/>
  <c r="C9" i="4"/>
  <c r="G43" i="4"/>
  <c r="B95" i="9"/>
  <c r="H59" i="4"/>
  <c r="A14" i="4"/>
  <c r="H73" i="4"/>
  <c r="E37" i="4"/>
  <c r="K89" i="9"/>
  <c r="D26" i="4"/>
  <c r="A78" i="9"/>
  <c r="L78" i="9"/>
  <c r="M78" i="9"/>
  <c r="E78" i="4"/>
  <c r="D61" i="4"/>
  <c r="A113" i="9"/>
  <c r="F113" i="9"/>
  <c r="C17" i="4"/>
  <c r="G32" i="4"/>
  <c r="B84" i="9"/>
  <c r="H64" i="4"/>
  <c r="A83" i="4"/>
  <c r="J83" i="4"/>
  <c r="G44" i="4"/>
  <c r="B96" i="9"/>
  <c r="G89" i="4"/>
  <c r="E6" i="4"/>
  <c r="K58" i="9"/>
  <c r="C41" i="4"/>
  <c r="C15" i="4"/>
  <c r="I18" i="4"/>
  <c r="I16" i="4"/>
  <c r="E84" i="4"/>
  <c r="C39" i="4"/>
  <c r="G50" i="4"/>
  <c r="B102" i="9"/>
  <c r="G61" i="4"/>
  <c r="B113" i="9"/>
  <c r="G28" i="4"/>
  <c r="B80" i="9"/>
  <c r="D88" i="4"/>
  <c r="C59" i="4"/>
  <c r="D7" i="4"/>
  <c r="A59" i="9"/>
  <c r="G76" i="4"/>
  <c r="I20" i="4"/>
  <c r="G86" i="4"/>
  <c r="E44" i="4"/>
  <c r="K96" i="9"/>
  <c r="C48" i="4"/>
  <c r="A62" i="4"/>
  <c r="C77" i="4"/>
  <c r="A11" i="4"/>
  <c r="J11" i="4"/>
  <c r="I11" i="4"/>
  <c r="E60" i="4"/>
  <c r="K112" i="9"/>
  <c r="I22" i="4"/>
  <c r="G87" i="4"/>
  <c r="C18" i="4"/>
  <c r="C89" i="4"/>
  <c r="C60" i="4"/>
  <c r="H68" i="4"/>
  <c r="I86" i="4"/>
  <c r="A72" i="4"/>
  <c r="A67" i="4"/>
  <c r="J67" i="4"/>
  <c r="C34" i="4"/>
  <c r="G5" i="4"/>
  <c r="B57" i="9"/>
  <c r="E85" i="4"/>
  <c r="C64" i="4"/>
  <c r="G20" i="4"/>
  <c r="B72" i="9"/>
  <c r="A17" i="4"/>
  <c r="J17" i="4"/>
  <c r="I55" i="4"/>
  <c r="I23" i="4"/>
  <c r="A25" i="4"/>
  <c r="J25" i="4"/>
  <c r="C54" i="4"/>
  <c r="I38" i="4"/>
  <c r="E1" i="4"/>
  <c r="K53" i="9"/>
  <c r="E15" i="4"/>
  <c r="K67" i="9"/>
  <c r="C78" i="4"/>
  <c r="E91" i="4"/>
  <c r="A37" i="4"/>
  <c r="J37" i="4"/>
  <c r="D62" i="4"/>
  <c r="A114" i="9"/>
  <c r="A13" i="4"/>
  <c r="J13" i="4"/>
  <c r="I13" i="4"/>
  <c r="H19" i="4"/>
  <c r="C70" i="4"/>
  <c r="G39" i="4"/>
  <c r="B91" i="9"/>
  <c r="H80" i="4"/>
  <c r="I43" i="4"/>
  <c r="H30" i="4"/>
  <c r="E92" i="4"/>
  <c r="C22" i="4"/>
  <c r="E45" i="4"/>
  <c r="K97" i="9"/>
  <c r="L39" i="9"/>
  <c r="E54" i="9"/>
  <c r="C39" i="9"/>
  <c r="F54" i="9"/>
  <c r="L65" i="4"/>
  <c r="L82" i="9"/>
  <c r="M82" i="9"/>
  <c r="F62" i="9"/>
  <c r="L62" i="9"/>
  <c r="C84" i="9"/>
  <c r="E94" i="9"/>
  <c r="D94" i="9"/>
  <c r="J94" i="9"/>
  <c r="C78" i="9"/>
  <c r="C113" i="9"/>
  <c r="I113" i="9"/>
  <c r="E82" i="9"/>
  <c r="I82" i="9"/>
  <c r="C82" i="9"/>
  <c r="C77" i="9"/>
  <c r="L102" i="9"/>
  <c r="M102" i="9"/>
  <c r="E102" i="9"/>
  <c r="C57" i="9"/>
  <c r="D80" i="9"/>
  <c r="G80" i="9"/>
  <c r="D83" i="9"/>
  <c r="G83" i="9"/>
  <c r="C83" i="9"/>
  <c r="H11" i="4"/>
  <c r="D63" i="9"/>
  <c r="G63" i="9"/>
  <c r="H1" i="4"/>
  <c r="D54" i="4"/>
  <c r="A106" i="9"/>
  <c r="C81" i="4"/>
  <c r="D19" i="4"/>
  <c r="A71" i="9"/>
  <c r="I64" i="4"/>
  <c r="D8" i="4"/>
  <c r="A60" i="9"/>
  <c r="I24" i="4"/>
  <c r="I32" i="4"/>
  <c r="H89" i="4"/>
  <c r="E49" i="4"/>
  <c r="K101" i="9"/>
  <c r="M101" i="9"/>
  <c r="I27" i="4"/>
  <c r="A53" i="4"/>
  <c r="J53" i="4"/>
  <c r="D9" i="4"/>
  <c r="A61" i="9"/>
  <c r="G70" i="4"/>
  <c r="H69" i="4"/>
  <c r="H24" i="4"/>
  <c r="H27" i="4"/>
  <c r="H58" i="4"/>
  <c r="H86" i="4"/>
  <c r="A84" i="4"/>
  <c r="D13" i="4"/>
  <c r="A65" i="9"/>
  <c r="A20" i="4"/>
  <c r="D40" i="4"/>
  <c r="A92" i="9"/>
  <c r="A89" i="4"/>
  <c r="J89" i="4"/>
  <c r="C61" i="4"/>
  <c r="C29" i="4"/>
  <c r="I79" i="4"/>
  <c r="E28" i="4"/>
  <c r="K80" i="9"/>
  <c r="A44" i="4"/>
  <c r="H48" i="4"/>
  <c r="C88" i="4"/>
  <c r="H63" i="4"/>
  <c r="H35" i="4"/>
  <c r="E69" i="4"/>
  <c r="D53" i="4"/>
  <c r="A105" i="9"/>
  <c r="D14" i="4"/>
  <c r="A66" i="9"/>
  <c r="H55" i="4"/>
  <c r="A90" i="4"/>
  <c r="E67" i="4"/>
  <c r="G16" i="4"/>
  <c r="B68" i="9"/>
  <c r="E57" i="4"/>
  <c r="K109" i="9"/>
  <c r="C4" i="4"/>
  <c r="H17" i="4"/>
  <c r="E42" i="4"/>
  <c r="K94" i="9"/>
  <c r="D58" i="4"/>
  <c r="A110" i="9"/>
  <c r="H76" i="4"/>
  <c r="H39" i="4"/>
  <c r="A43" i="4"/>
  <c r="J43" i="4"/>
  <c r="G27" i="4"/>
  <c r="B79" i="9"/>
  <c r="A45" i="4"/>
  <c r="J45" i="4"/>
  <c r="E58" i="4"/>
  <c r="K110" i="9"/>
  <c r="E29" i="4"/>
  <c r="K81" i="9"/>
  <c r="G53" i="4"/>
  <c r="B105" i="9"/>
  <c r="C76" i="4"/>
  <c r="G14" i="4"/>
  <c r="B66" i="9"/>
  <c r="D36" i="4"/>
  <c r="A88" i="9"/>
  <c r="G65" i="4"/>
  <c r="B117" i="9"/>
  <c r="I69" i="4"/>
  <c r="G11" i="4"/>
  <c r="B63" i="9"/>
  <c r="I91" i="4"/>
  <c r="D23" i="4"/>
  <c r="A75" i="9"/>
  <c r="E36" i="4"/>
  <c r="K88" i="9"/>
  <c r="C43" i="4"/>
  <c r="G7" i="4"/>
  <c r="B59" i="9"/>
  <c r="I36" i="4"/>
  <c r="D38" i="4"/>
  <c r="A90" i="9"/>
  <c r="E34" i="4"/>
  <c r="K86" i="9"/>
  <c r="A92" i="4"/>
  <c r="G13" i="4"/>
  <c r="B65" i="9"/>
  <c r="C86" i="4"/>
  <c r="D24" i="4"/>
  <c r="A76" i="9"/>
  <c r="C27" i="4"/>
  <c r="G18" i="4"/>
  <c r="B70" i="9"/>
  <c r="C42" i="4"/>
  <c r="G37" i="4"/>
  <c r="B89" i="9"/>
  <c r="G90" i="4"/>
  <c r="A93" i="4"/>
  <c r="J93" i="4"/>
  <c r="A5" i="4"/>
  <c r="H91" i="4"/>
  <c r="H45" i="4"/>
  <c r="H78" i="4"/>
  <c r="E3" i="4"/>
  <c r="K55" i="9"/>
  <c r="E41" i="4"/>
  <c r="K93" i="9"/>
  <c r="D15" i="4"/>
  <c r="A67" i="9"/>
  <c r="E35" i="4"/>
  <c r="K87" i="9"/>
  <c r="H62" i="4"/>
  <c r="D39" i="4"/>
  <c r="A91" i="9"/>
  <c r="D60" i="4"/>
  <c r="A112" i="9"/>
  <c r="I48" i="4"/>
  <c r="G29" i="4"/>
  <c r="B81" i="9"/>
  <c r="H72" i="4"/>
  <c r="D1" i="4"/>
  <c r="A53" i="9"/>
  <c r="H32" i="4"/>
  <c r="D46" i="4"/>
  <c r="A98" i="9"/>
  <c r="I66" i="4"/>
  <c r="A77" i="4"/>
  <c r="J77" i="4"/>
  <c r="C83" i="4"/>
  <c r="H52" i="4"/>
  <c r="G54" i="4"/>
  <c r="B106" i="9"/>
  <c r="E33" i="4"/>
  <c r="K85" i="9"/>
  <c r="M85" i="9"/>
  <c r="G82" i="4"/>
  <c r="E18" i="4"/>
  <c r="K70" i="9"/>
  <c r="A42" i="4"/>
  <c r="C92" i="4"/>
  <c r="C31" i="4"/>
  <c r="D65" i="4"/>
  <c r="A117" i="9"/>
  <c r="E54" i="4"/>
  <c r="K106" i="9"/>
  <c r="A3" i="4"/>
  <c r="E59" i="4"/>
  <c r="K111" i="9"/>
  <c r="H56" i="4"/>
  <c r="D70" i="4"/>
  <c r="H25" i="4"/>
  <c r="A59" i="4"/>
  <c r="J59" i="4"/>
  <c r="I35" i="4"/>
  <c r="D45" i="4"/>
  <c r="A97" i="9"/>
  <c r="I65" i="4"/>
  <c r="C32" i="4"/>
  <c r="A55" i="4"/>
  <c r="J55" i="4"/>
  <c r="C58" i="4"/>
  <c r="H74" i="4"/>
  <c r="I28" i="4"/>
  <c r="I58" i="4"/>
  <c r="A8" i="4"/>
  <c r="I67" i="4"/>
  <c r="I15" i="4"/>
  <c r="C94" i="4"/>
  <c r="H31" i="4"/>
  <c r="E5" i="4"/>
  <c r="K57" i="9"/>
  <c r="M57" i="9"/>
  <c r="C36" i="4"/>
  <c r="C11" i="4"/>
  <c r="C21" i="4"/>
  <c r="H57" i="4"/>
  <c r="A63" i="4"/>
  <c r="J63" i="4"/>
  <c r="E62" i="4"/>
  <c r="K114" i="9"/>
  <c r="G9" i="4"/>
  <c r="B61" i="9"/>
  <c r="E40" i="4"/>
  <c r="K92" i="9"/>
  <c r="A76" i="4"/>
  <c r="I74" i="4"/>
  <c r="A36" i="4"/>
  <c r="A71" i="4"/>
  <c r="J71" i="4"/>
  <c r="H88" i="4"/>
  <c r="G1" i="4"/>
  <c r="B53" i="9"/>
  <c r="E12" i="4"/>
  <c r="K64" i="9"/>
  <c r="M64" i="9"/>
  <c r="A19" i="4"/>
  <c r="J19" i="4"/>
  <c r="G85" i="4"/>
  <c r="H50" i="4"/>
  <c r="E66" i="4"/>
  <c r="K118" i="9"/>
  <c r="D43" i="4"/>
  <c r="A95" i="9"/>
  <c r="C90" i="4"/>
  <c r="D69" i="4"/>
  <c r="A66" i="4"/>
  <c r="G57" i="4"/>
  <c r="B109" i="9"/>
  <c r="E87" i="4"/>
  <c r="A7" i="4"/>
  <c r="I60" i="4"/>
  <c r="A79" i="4"/>
  <c r="J79" i="4"/>
  <c r="G21" i="4"/>
  <c r="B73" i="9"/>
  <c r="E56" i="4"/>
  <c r="K108" i="9"/>
  <c r="I46" i="4"/>
  <c r="I51" i="4"/>
  <c r="G41" i="4"/>
  <c r="B93" i="9"/>
  <c r="D57" i="4"/>
  <c r="A109" i="9"/>
  <c r="K45" i="9"/>
  <c r="B43" i="9"/>
  <c r="L41" i="9"/>
  <c r="M118" i="9"/>
  <c r="I80" i="9"/>
  <c r="I77" i="9"/>
  <c r="F78" i="9"/>
  <c r="F63" i="9"/>
  <c r="L63" i="4"/>
  <c r="J62" i="4"/>
  <c r="C59" i="9"/>
  <c r="L59" i="9"/>
  <c r="M59" i="9"/>
  <c r="L15" i="4"/>
  <c r="J14" i="4"/>
  <c r="L41" i="4"/>
  <c r="J40" i="4"/>
  <c r="I116" i="9"/>
  <c r="E116" i="9"/>
  <c r="F116" i="9"/>
  <c r="C116" i="9"/>
  <c r="D116" i="9"/>
  <c r="J116" i="9"/>
  <c r="L116" i="9"/>
  <c r="I107" i="9"/>
  <c r="F107" i="9"/>
  <c r="C107" i="9"/>
  <c r="L107" i="9"/>
  <c r="M107" i="9"/>
  <c r="E107" i="9"/>
  <c r="D107" i="9"/>
  <c r="J107" i="9"/>
  <c r="L79" i="4"/>
  <c r="J78" i="4"/>
  <c r="J70" i="4"/>
  <c r="L71" i="4"/>
  <c r="L55" i="4"/>
  <c r="J54" i="4"/>
  <c r="L84" i="9"/>
  <c r="M84" i="9"/>
  <c r="D84" i="9"/>
  <c r="J84" i="9"/>
  <c r="F84" i="9"/>
  <c r="J26" i="4"/>
  <c r="L27" i="4"/>
  <c r="C102" i="9"/>
  <c r="D102" i="9"/>
  <c r="J102" i="9"/>
  <c r="F102" i="9"/>
  <c r="L83" i="4"/>
  <c r="J82" i="4"/>
  <c r="L94" i="9"/>
  <c r="M94" i="9"/>
  <c r="C94" i="9"/>
  <c r="I94" i="9"/>
  <c r="L53" i="4"/>
  <c r="J52" i="4"/>
  <c r="M114" i="9"/>
  <c r="I102" i="9"/>
  <c r="F94" i="9"/>
  <c r="E84" i="9"/>
  <c r="I84" i="9"/>
  <c r="I114" i="9"/>
  <c r="C114" i="9"/>
  <c r="L114" i="9"/>
  <c r="D114" i="9"/>
  <c r="J114" i="9"/>
  <c r="E114" i="9"/>
  <c r="F114" i="9"/>
  <c r="J72" i="4"/>
  <c r="L73" i="4"/>
  <c r="L113" i="9"/>
  <c r="M113" i="9"/>
  <c r="D113" i="9"/>
  <c r="J113" i="9"/>
  <c r="E113" i="9"/>
  <c r="I78" i="9"/>
  <c r="D78" i="9"/>
  <c r="J78" i="9"/>
  <c r="E78" i="9"/>
  <c r="H4" i="4"/>
  <c r="L5" i="4"/>
  <c r="J4" i="4"/>
  <c r="E87" i="9"/>
  <c r="L87" i="9"/>
  <c r="D87" i="9"/>
  <c r="J87" i="9"/>
  <c r="C87" i="9"/>
  <c r="I87" i="9"/>
  <c r="F87" i="9"/>
  <c r="L31" i="4"/>
  <c r="J30" i="4"/>
  <c r="L35" i="4"/>
  <c r="J34" i="4"/>
  <c r="L69" i="4"/>
  <c r="J68" i="4"/>
  <c r="J80" i="4"/>
  <c r="L81" i="4"/>
  <c r="L77" i="9"/>
  <c r="M77" i="9"/>
  <c r="D77" i="9"/>
  <c r="J77" i="9"/>
  <c r="E77" i="9"/>
  <c r="F111" i="9"/>
  <c r="I111" i="9"/>
  <c r="L111" i="9"/>
  <c r="M111" i="9"/>
  <c r="C111" i="9"/>
  <c r="E111" i="9"/>
  <c r="D111" i="9"/>
  <c r="J111" i="9"/>
  <c r="C80" i="9"/>
  <c r="L80" i="9"/>
  <c r="M80" i="9"/>
  <c r="F80" i="9"/>
  <c r="L56" i="9"/>
  <c r="M56" i="9"/>
  <c r="C56" i="9"/>
  <c r="J56" i="9"/>
  <c r="F56" i="9"/>
  <c r="F104" i="9"/>
  <c r="L104" i="9"/>
  <c r="M104" i="9"/>
  <c r="C104" i="9"/>
  <c r="I104" i="9"/>
  <c r="D104" i="9"/>
  <c r="J104" i="9"/>
  <c r="E104" i="9"/>
  <c r="J32" i="4"/>
  <c r="L33" i="4"/>
  <c r="L25" i="4"/>
  <c r="J24" i="4"/>
  <c r="C58" i="9"/>
  <c r="E58" i="9"/>
  <c r="D58" i="9"/>
  <c r="J58" i="9"/>
  <c r="L58" i="9"/>
  <c r="M58" i="9"/>
  <c r="J56" i="4"/>
  <c r="L57" i="4"/>
  <c r="I69" i="9"/>
  <c r="C69" i="9"/>
  <c r="D69" i="9"/>
  <c r="J69" i="9"/>
  <c r="L69" i="9"/>
  <c r="M69" i="9"/>
  <c r="E69" i="9"/>
  <c r="F69" i="9"/>
  <c r="I93" i="9"/>
  <c r="F93" i="9"/>
  <c r="E93" i="9"/>
  <c r="L93" i="9"/>
  <c r="M93" i="9"/>
  <c r="C93" i="9"/>
  <c r="D93" i="9"/>
  <c r="J93" i="9"/>
  <c r="J46" i="4"/>
  <c r="L47" i="4"/>
  <c r="F79" i="9"/>
  <c r="E79" i="9"/>
  <c r="L79" i="9"/>
  <c r="M79" i="9"/>
  <c r="C79" i="9"/>
  <c r="I79" i="9"/>
  <c r="D79" i="9"/>
  <c r="J79" i="9"/>
  <c r="L75" i="4"/>
  <c r="J74" i="4"/>
  <c r="D103" i="9"/>
  <c r="G103" i="9"/>
  <c r="E103" i="9"/>
  <c r="F103" i="9"/>
  <c r="C103" i="9"/>
  <c r="I103" i="9"/>
  <c r="L103" i="9"/>
  <c r="M103" i="9"/>
  <c r="F108" i="9"/>
  <c r="L108" i="9"/>
  <c r="M108" i="9"/>
  <c r="E108" i="9"/>
  <c r="C108" i="9"/>
  <c r="D108" i="9"/>
  <c r="J108" i="9"/>
  <c r="I108" i="9"/>
  <c r="I81" i="9"/>
  <c r="L81" i="9"/>
  <c r="M81" i="9"/>
  <c r="E81" i="9"/>
  <c r="D81" i="9"/>
  <c r="J81" i="9"/>
  <c r="C81" i="9"/>
  <c r="F81" i="9"/>
  <c r="F68" i="9"/>
  <c r="I68" i="9"/>
  <c r="L68" i="9"/>
  <c r="M68" i="9"/>
  <c r="E68" i="9"/>
  <c r="D68" i="9"/>
  <c r="G68" i="9"/>
  <c r="C68" i="9"/>
  <c r="F115" i="9"/>
  <c r="D115" i="9"/>
  <c r="G115" i="9"/>
  <c r="L115" i="9"/>
  <c r="M115" i="9"/>
  <c r="E115" i="9"/>
  <c r="C115" i="9"/>
  <c r="I115" i="9"/>
  <c r="C63" i="9"/>
  <c r="L63" i="9"/>
  <c r="M63" i="9"/>
  <c r="J18" i="4"/>
  <c r="L19" i="4"/>
  <c r="L72" i="9"/>
  <c r="M72" i="9"/>
  <c r="E72" i="9"/>
  <c r="D72" i="9"/>
  <c r="J72" i="9"/>
  <c r="C72" i="9"/>
  <c r="F72" i="9"/>
  <c r="I72" i="9"/>
  <c r="F58" i="9"/>
  <c r="M87" i="9"/>
  <c r="J22" i="4"/>
  <c r="L23" i="4"/>
  <c r="J88" i="4"/>
  <c r="L89" i="4"/>
  <c r="L55" i="9"/>
  <c r="M55" i="9"/>
  <c r="C55" i="9"/>
  <c r="F83" i="9"/>
  <c r="E83" i="9"/>
  <c r="L83" i="9"/>
  <c r="I83" i="9"/>
  <c r="F70" i="9"/>
  <c r="L70" i="9"/>
  <c r="M70" i="9"/>
  <c r="D70" i="9"/>
  <c r="J70" i="9"/>
  <c r="C70" i="9"/>
  <c r="E70" i="9"/>
  <c r="I70" i="9"/>
  <c r="L17" i="4"/>
  <c r="J16" i="4"/>
  <c r="D96" i="9"/>
  <c r="J96" i="9"/>
  <c r="C96" i="9"/>
  <c r="I96" i="9"/>
  <c r="E96" i="9"/>
  <c r="F96" i="9"/>
  <c r="L96" i="9"/>
  <c r="M96" i="9"/>
  <c r="M83" i="9"/>
  <c r="L95" i="4"/>
  <c r="J94" i="4"/>
  <c r="L61" i="4"/>
  <c r="J60" i="4"/>
  <c r="F74" i="9"/>
  <c r="I74" i="9"/>
  <c r="L74" i="9"/>
  <c r="M74" i="9"/>
  <c r="D74" i="9"/>
  <c r="G74" i="9"/>
  <c r="C74" i="9"/>
  <c r="E74" i="9"/>
  <c r="H2" i="4"/>
  <c r="J2" i="4"/>
  <c r="L3" i="4"/>
  <c r="J38" i="4"/>
  <c r="L39" i="4"/>
  <c r="L73" i="9"/>
  <c r="M73" i="9"/>
  <c r="E73" i="9"/>
  <c r="C73" i="9"/>
  <c r="D73" i="9"/>
  <c r="G73" i="9"/>
  <c r="I73" i="9"/>
  <c r="F73" i="9"/>
  <c r="F86" i="9"/>
  <c r="I86" i="9"/>
  <c r="L86" i="9"/>
  <c r="M86" i="9"/>
  <c r="C86" i="9"/>
  <c r="E86" i="9"/>
  <c r="D86" i="9"/>
  <c r="J86" i="9"/>
  <c r="M116" i="9"/>
  <c r="L99" i="9"/>
  <c r="M99" i="9"/>
  <c r="I99" i="9"/>
  <c r="F99" i="9"/>
  <c r="E99" i="9"/>
  <c r="D99" i="9"/>
  <c r="G99" i="9"/>
  <c r="C99" i="9"/>
  <c r="F89" i="9"/>
  <c r="E89" i="9"/>
  <c r="D89" i="9"/>
  <c r="J89" i="9"/>
  <c r="I89" i="9"/>
  <c r="C89" i="9"/>
  <c r="L89" i="9"/>
  <c r="M89" i="9"/>
  <c r="C54" i="9"/>
  <c r="L54" i="9"/>
  <c r="M54" i="9"/>
  <c r="J28" i="4"/>
  <c r="L29" i="4"/>
  <c r="J48" i="4"/>
  <c r="L49" i="4"/>
  <c r="J12" i="4"/>
  <c r="I12" i="4"/>
  <c r="F64" i="9"/>
  <c r="L13" i="4"/>
  <c r="L87" i="4"/>
  <c r="J86" i="4"/>
  <c r="L59" i="4"/>
  <c r="J58" i="4"/>
  <c r="D54" i="9"/>
  <c r="J54" i="9"/>
  <c r="I109" i="9"/>
  <c r="F109" i="9"/>
  <c r="D109" i="9"/>
  <c r="G109" i="9"/>
  <c r="E109" i="9"/>
  <c r="C109" i="9"/>
  <c r="L109" i="9"/>
  <c r="H7" i="4"/>
  <c r="J7" i="4"/>
  <c r="I7" i="4"/>
  <c r="F59" i="9"/>
  <c r="I95" i="9"/>
  <c r="C95" i="9"/>
  <c r="F95" i="9"/>
  <c r="E95" i="9"/>
  <c r="D95" i="9"/>
  <c r="G95" i="9"/>
  <c r="L95" i="9"/>
  <c r="M95" i="9"/>
  <c r="H40" i="9"/>
  <c r="H41" i="9"/>
  <c r="H39" i="9"/>
  <c r="J3" i="4"/>
  <c r="I3" i="4"/>
  <c r="F55" i="9"/>
  <c r="H3" i="4"/>
  <c r="I117" i="9"/>
  <c r="L117" i="9"/>
  <c r="M117" i="9"/>
  <c r="D117" i="9"/>
  <c r="J117" i="9"/>
  <c r="C117" i="9"/>
  <c r="F117" i="9"/>
  <c r="E117" i="9"/>
  <c r="C98" i="9"/>
  <c r="F98" i="9"/>
  <c r="D98" i="9"/>
  <c r="J98" i="9"/>
  <c r="L98" i="9"/>
  <c r="M98" i="9"/>
  <c r="E98" i="9"/>
  <c r="I98" i="9"/>
  <c r="C53" i="9"/>
  <c r="L53" i="9"/>
  <c r="M53" i="9"/>
  <c r="F112" i="9"/>
  <c r="E112" i="9"/>
  <c r="I112" i="9"/>
  <c r="C112" i="9"/>
  <c r="L112" i="9"/>
  <c r="M112" i="9"/>
  <c r="D112" i="9"/>
  <c r="J112" i="9"/>
  <c r="L67" i="9"/>
  <c r="M67" i="9"/>
  <c r="I67" i="9"/>
  <c r="E67" i="9"/>
  <c r="F67" i="9"/>
  <c r="D67" i="9"/>
  <c r="G67" i="9"/>
  <c r="C67" i="9"/>
  <c r="L76" i="9"/>
  <c r="M76" i="9"/>
  <c r="D76" i="9"/>
  <c r="G76" i="9"/>
  <c r="I76" i="9"/>
  <c r="F76" i="9"/>
  <c r="C76" i="9"/>
  <c r="E76" i="9"/>
  <c r="D75" i="9"/>
  <c r="J75" i="9"/>
  <c r="C75" i="9"/>
  <c r="L75" i="9"/>
  <c r="M75" i="9"/>
  <c r="F75" i="9"/>
  <c r="E75" i="9"/>
  <c r="I75" i="9"/>
  <c r="I110" i="9"/>
  <c r="L110" i="9"/>
  <c r="M110" i="9"/>
  <c r="C110" i="9"/>
  <c r="E110" i="9"/>
  <c r="D110" i="9"/>
  <c r="J110" i="9"/>
  <c r="F110" i="9"/>
  <c r="M109" i="9"/>
  <c r="F105" i="9"/>
  <c r="L105" i="9"/>
  <c r="M105" i="9"/>
  <c r="D105" i="9"/>
  <c r="G105" i="9"/>
  <c r="E105" i="9"/>
  <c r="I105" i="9"/>
  <c r="C105" i="9"/>
  <c r="L45" i="4"/>
  <c r="J44" i="4"/>
  <c r="E92" i="9"/>
  <c r="D92" i="9"/>
  <c r="J92" i="9"/>
  <c r="F92" i="9"/>
  <c r="L92" i="9"/>
  <c r="M92" i="9"/>
  <c r="I92" i="9"/>
  <c r="C92" i="9"/>
  <c r="C65" i="9"/>
  <c r="D65" i="9"/>
  <c r="J65" i="9"/>
  <c r="L65" i="9"/>
  <c r="M65" i="9"/>
  <c r="F65" i="9"/>
  <c r="L61" i="9"/>
  <c r="M61" i="9"/>
  <c r="D61" i="9"/>
  <c r="J61" i="9"/>
  <c r="F61" i="9"/>
  <c r="C61" i="9"/>
  <c r="L42" i="9"/>
  <c r="L11" i="9"/>
  <c r="T41" i="9"/>
  <c r="R41" i="9"/>
  <c r="P41" i="9"/>
  <c r="N41" i="9"/>
  <c r="I44" i="9"/>
  <c r="J40" i="9"/>
  <c r="H44" i="9"/>
  <c r="H45" i="9"/>
  <c r="G45" i="9"/>
  <c r="J66" i="4"/>
  <c r="L67" i="4"/>
  <c r="L37" i="4"/>
  <c r="J36" i="4"/>
  <c r="J76" i="4"/>
  <c r="L77" i="4"/>
  <c r="J8" i="4"/>
  <c r="I8" i="4"/>
  <c r="F60" i="9"/>
  <c r="H8" i="4"/>
  <c r="L9" i="4"/>
  <c r="C97" i="9"/>
  <c r="F97" i="9"/>
  <c r="L97" i="9"/>
  <c r="M97" i="9"/>
  <c r="I97" i="9"/>
  <c r="D97" i="9"/>
  <c r="J97" i="9"/>
  <c r="E97" i="9"/>
  <c r="J42" i="4"/>
  <c r="L43" i="4"/>
  <c r="L91" i="9"/>
  <c r="M91" i="9"/>
  <c r="F91" i="9"/>
  <c r="I91" i="9"/>
  <c r="E91" i="9"/>
  <c r="C91" i="9"/>
  <c r="D91" i="9"/>
  <c r="J91" i="9"/>
  <c r="J5" i="4"/>
  <c r="I5" i="4"/>
  <c r="F57" i="9"/>
  <c r="H5" i="4"/>
  <c r="D57" i="9"/>
  <c r="G57" i="9"/>
  <c r="J92" i="4"/>
  <c r="L93" i="4"/>
  <c r="D90" i="9"/>
  <c r="G90" i="9"/>
  <c r="E90" i="9"/>
  <c r="I90" i="9"/>
  <c r="F90" i="9"/>
  <c r="C90" i="9"/>
  <c r="L90" i="9"/>
  <c r="M90" i="9"/>
  <c r="D88" i="9"/>
  <c r="G88" i="9"/>
  <c r="C88" i="9"/>
  <c r="E88" i="9"/>
  <c r="F88" i="9"/>
  <c r="I88" i="9"/>
  <c r="L88" i="9"/>
  <c r="M88" i="9"/>
  <c r="L91" i="4"/>
  <c r="J90" i="4"/>
  <c r="C66" i="9"/>
  <c r="F66" i="9"/>
  <c r="L66" i="9"/>
  <c r="M66" i="9"/>
  <c r="D66" i="9"/>
  <c r="G66" i="9"/>
  <c r="E66" i="9"/>
  <c r="L21" i="4"/>
  <c r="J20" i="4"/>
  <c r="J84" i="4"/>
  <c r="L85" i="4"/>
  <c r="C60" i="9"/>
  <c r="L60" i="9"/>
  <c r="M60" i="9"/>
  <c r="D60" i="9"/>
  <c r="J60" i="9"/>
  <c r="L71" i="9"/>
  <c r="M71" i="9"/>
  <c r="E71" i="9"/>
  <c r="D71" i="9"/>
  <c r="J71" i="9"/>
  <c r="C71" i="9"/>
  <c r="F71" i="9"/>
  <c r="I71" i="9"/>
  <c r="E106" i="9"/>
  <c r="I106" i="9"/>
  <c r="L106" i="9"/>
  <c r="M106" i="9"/>
  <c r="C106" i="9"/>
  <c r="F106" i="9"/>
  <c r="D106" i="9"/>
  <c r="J106" i="9"/>
  <c r="E63" i="9"/>
  <c r="G39" i="9"/>
  <c r="J68" i="9"/>
  <c r="J103" i="9"/>
  <c r="G82" i="9"/>
  <c r="I64" i="9"/>
  <c r="I58" i="9"/>
  <c r="I56" i="9"/>
  <c r="G62" i="9"/>
  <c r="I62" i="9"/>
  <c r="I54" i="9"/>
  <c r="N42" i="9"/>
  <c r="D40" i="9"/>
  <c r="D42" i="9"/>
  <c r="R42" i="9"/>
  <c r="F40" i="9"/>
  <c r="F41" i="9"/>
  <c r="L12" i="9"/>
  <c r="T42" i="9"/>
  <c r="P42" i="9"/>
  <c r="I66" i="9"/>
  <c r="I63" i="9"/>
  <c r="E57" i="9"/>
  <c r="E60" i="9"/>
  <c r="C44" i="9"/>
  <c r="F44" i="9"/>
  <c r="E44" i="9"/>
  <c r="D44" i="9"/>
  <c r="E40" i="9"/>
  <c r="E41" i="9"/>
  <c r="C40" i="9"/>
  <c r="C42" i="9"/>
  <c r="E61" i="9"/>
  <c r="E65" i="9"/>
  <c r="J67" i="9"/>
  <c r="C118" i="9"/>
  <c r="D55" i="9"/>
  <c r="D59" i="9"/>
  <c r="J59" i="9"/>
  <c r="J55" i="9"/>
  <c r="E55" i="9"/>
  <c r="E59" i="9"/>
  <c r="I59" i="9"/>
  <c r="I65" i="9"/>
  <c r="G44" i="9"/>
  <c r="I61" i="9"/>
  <c r="I60" i="9"/>
  <c r="F47" i="9"/>
  <c r="F46" i="9"/>
  <c r="G55" i="9"/>
  <c r="I55" i="9"/>
  <c r="I57" i="9"/>
  <c r="G117" i="9"/>
  <c r="G94" i="9"/>
  <c r="J95" i="9"/>
  <c r="J76" i="9"/>
  <c r="J63" i="9"/>
  <c r="J105" i="9"/>
  <c r="J83" i="9"/>
  <c r="G65" i="9"/>
  <c r="G70" i="9"/>
  <c r="H47" i="9"/>
  <c r="G75" i="9"/>
  <c r="G59" i="9"/>
  <c r="G86" i="9"/>
  <c r="G72" i="9"/>
  <c r="J109" i="9"/>
  <c r="G100" i="9"/>
  <c r="G97" i="9"/>
  <c r="G101" i="9"/>
  <c r="G92" i="9"/>
  <c r="J115" i="9"/>
  <c r="J88" i="9"/>
  <c r="G71" i="9"/>
  <c r="G102" i="9"/>
  <c r="G116" i="9"/>
  <c r="G114" i="9"/>
  <c r="J74" i="9"/>
  <c r="G106" i="9"/>
  <c r="J80" i="9"/>
  <c r="E46" i="9"/>
  <c r="G89" i="9"/>
  <c r="G79" i="9"/>
  <c r="G61" i="9"/>
  <c r="H42" i="9"/>
  <c r="G54" i="9"/>
  <c r="G60" i="9"/>
  <c r="G111" i="9"/>
  <c r="G84" i="9"/>
  <c r="G77" i="9"/>
  <c r="J73" i="9"/>
  <c r="F118" i="9"/>
  <c r="J90" i="9"/>
  <c r="J66" i="9"/>
  <c r="G113" i="9"/>
  <c r="G104" i="9"/>
  <c r="G58" i="9"/>
  <c r="G107" i="9"/>
  <c r="G98" i="9"/>
  <c r="G69" i="9"/>
  <c r="G91" i="9"/>
  <c r="G87" i="9"/>
  <c r="G78" i="9"/>
  <c r="J99" i="9"/>
  <c r="F42" i="9"/>
  <c r="E42" i="9"/>
  <c r="D46" i="9"/>
  <c r="D41" i="9"/>
  <c r="C46" i="9"/>
  <c r="I45" i="9"/>
  <c r="C41" i="9"/>
  <c r="H46" i="9"/>
  <c r="G93" i="9"/>
  <c r="J57" i="9"/>
  <c r="G40" i="9"/>
  <c r="G41" i="9"/>
  <c r="G81" i="9"/>
  <c r="G108" i="9"/>
  <c r="G96" i="9"/>
  <c r="G110" i="9"/>
  <c r="G85" i="9"/>
  <c r="G112" i="9"/>
  <c r="D53" i="9"/>
  <c r="G46" i="9"/>
  <c r="G47" i="9"/>
  <c r="I47" i="9"/>
  <c r="I40" i="9"/>
  <c r="D118" i="9"/>
  <c r="J118" i="9"/>
  <c r="J53" i="9"/>
  <c r="E53" i="9"/>
  <c r="E118" i="9"/>
  <c r="G42" i="9"/>
  <c r="I42" i="9"/>
  <c r="E11" i="9"/>
  <c r="D11" i="9"/>
  <c r="K47" i="9"/>
  <c r="J42" i="9"/>
  <c r="I46" i="9"/>
  <c r="K46" i="9"/>
  <c r="J41" i="9"/>
  <c r="K42" i="9"/>
  <c r="G53" i="9"/>
  <c r="I41" i="9"/>
  <c r="K41" i="9"/>
  <c r="E14" i="9"/>
  <c r="D14" i="9"/>
  <c r="E13" i="9"/>
  <c r="D13" i="9"/>
  <c r="E12" i="9"/>
  <c r="D12" i="9"/>
  <c r="E10" i="9"/>
  <c r="D10" i="9"/>
  <c r="G118" i="9"/>
  <c r="I53" i="9"/>
  <c r="I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<sst xmlns="http://schemas.openxmlformats.org/spreadsheetml/2006/main" count="4037" uniqueCount="1755">
  <si>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</si>
  <si>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</si>
  <si>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</si>
  <si>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</si>
  <si>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</si>
  <si>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</si>
  <si>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</si>
  <si>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</si>
  <si>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</si>
  <si>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</si>
  <si>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</si>
  <si>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</si>
  <si>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</si>
  <si>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</si>
  <si>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</si>
  <si>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</si>
  <si>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</si>
  <si>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</si>
  <si>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</si>
  <si>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</si>
  <si>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</si>
  <si>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</si>
  <si>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</si>
  <si>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</si>
  <si>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</si>
  <si>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</si>
  <si>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</si>
  <si>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</si>
  <si>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</si>
  <si>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</si>
  <si>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</si>
  <si>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</si>
  <si>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</si>
  <si>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</si>
  <si>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</si>
  <si>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</si>
  <si>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</si>
  <si>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</si>
  <si>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</si>
  <si>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</si>
  <si>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</si>
  <si>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</si>
  <si>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</si>
  <si>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</si>
  <si>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</si>
  <si>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</si>
  <si>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</si>
  <si>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</si>
  <si>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</si>
  <si>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</si>
  <si>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</si>
  <si>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</si>
  <si>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</si>
  <si>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</si>
  <si>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</si>
  <si>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</si>
  <si>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</si>
  <si>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</si>
  <si>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</si>
  <si>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</si>
  <si>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</si>
  <si>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</si>
  <si>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</si>
  <si>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</si>
  <si>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</si>
  <si>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</si>
  <si>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</si>
  <si>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</si>
  <si>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</si>
  <si>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</si>
  <si>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</si>
  <si>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</si>
  <si>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</si>
  <si>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</si>
  <si>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</si>
  <si>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</si>
  <si>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</si>
  <si>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</si>
  <si>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</si>
  <si>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</si>
  <si>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</si>
  <si>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</si>
  <si>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</si>
  <si>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</si>
  <si>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</si>
  <si>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</si>
  <si>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</si>
  <si>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</si>
  <si>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</si>
  <si>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</si>
  <si>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</si>
  <si>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</si>
  <si>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</si>
  <si>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</si>
  <si>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</si>
  <si>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</si>
  <si>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</si>
  <si>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</si>
  <si>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</si>
  <si>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</si>
  <si>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</si>
  <si>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</si>
  <si>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</si>
  <si>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</si>
  <si>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</si>
  <si>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</si>
  <si>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</si>
  <si>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</si>
  <si>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</si>
  <si>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</si>
  <si>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</si>
  <si>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</si>
  <si>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</si>
  <si>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</si>
  <si>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</si>
  <si>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</si>
  <si>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</si>
  <si>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</si>
  <si>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</si>
  <si>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</si>
  <si>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</si>
  <si>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</si>
  <si>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</si>
  <si>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</si>
  <si>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</si>
  <si>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</si>
  <si>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</si>
  <si>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</si>
  <si>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</si>
  <si>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</si>
  <si>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</si>
  <si>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</si>
  <si>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</si>
  <si>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</si>
  <si>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</si>
  <si>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</si>
  <si>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</si>
  <si>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</si>
  <si>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</si>
  <si>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</si>
  <si>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</si>
  <si>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</si>
  <si>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</si>
  <si>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</si>
  <si>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</si>
  <si>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</si>
  <si>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</si>
  <si>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</si>
  <si>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</si>
  <si>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</si>
  <si>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</si>
  <si>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</si>
  <si>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</si>
  <si>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</si>
  <si>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</si>
  <si>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</si>
  <si>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</si>
  <si>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</si>
  <si>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</si>
  <si>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</si>
  <si>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</si>
  <si>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</si>
  <si>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</si>
  <si>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</si>
  <si>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</si>
  <si>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</si>
  <si>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</si>
  <si>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</si>
  <si>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</si>
  <si>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</si>
  <si>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</si>
  <si>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</si>
  <si>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</si>
  <si>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</si>
  <si>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</si>
  <si>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</si>
  <si>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</si>
  <si>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</si>
  <si>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</si>
  <si>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</si>
  <si>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</si>
  <si>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</si>
  <si>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</si>
  <si>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</si>
  <si>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</si>
  <si>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</si>
  <si>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</si>
  <si>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</si>
  <si>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</si>
  <si>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</si>
  <si>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</si>
  <si>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</si>
  <si>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</si>
  <si>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</si>
  <si>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</si>
  <si>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</si>
  <si>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</si>
  <si>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</si>
  <si>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</si>
  <si>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</si>
  <si>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</si>
  <si>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</si>
  <si>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</si>
  <si>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</si>
  <si>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</si>
  <si>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</si>
  <si>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</si>
  <si>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</si>
  <si>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</si>
  <si>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</si>
  <si>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</si>
  <si>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</si>
  <si>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</si>
  <si>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</si>
  <si>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</si>
  <si>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</si>
  <si>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</si>
  <si>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</si>
  <si>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</si>
  <si>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</si>
  <si>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</si>
  <si>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</si>
  <si>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</si>
  <si>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</si>
  <si>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</si>
  <si>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</si>
  <si>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</si>
  <si>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</si>
  <si>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</si>
  <si>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</si>
  <si>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</si>
  <si>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</si>
  <si>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</si>
  <si>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</si>
  <si>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</si>
  <si>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</si>
  <si>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</si>
  <si>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</si>
  <si>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</si>
  <si>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</si>
  <si>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</si>
  <si>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</si>
  <si>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</si>
  <si>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</si>
  <si>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</si>
  <si>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</si>
  <si>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</si>
  <si>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</si>
  <si>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</si>
  <si>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</si>
  <si>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</si>
  <si>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</si>
  <si>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</si>
  <si>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</si>
  <si>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</si>
  <si>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</si>
  <si>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</si>
  <si>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</si>
  <si>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</si>
  <si>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</si>
  <si>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</si>
  <si>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</si>
  <si>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</si>
  <si>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</si>
  <si>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</si>
  <si>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</si>
  <si>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</si>
  <si>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</si>
  <si>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</si>
  <si>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</si>
  <si>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</si>
  <si>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</si>
  <si>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</si>
  <si>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</si>
  <si>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</si>
  <si>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</si>
  <si>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</si>
  <si>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</si>
  <si>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</si>
  <si>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</si>
  <si>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</si>
  <si>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</si>
  <si>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</si>
  <si>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</si>
  <si>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</si>
  <si>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</si>
  <si>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</si>
  <si>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</si>
  <si>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</si>
  <si>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</si>
  <si>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</si>
  <si>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</si>
  <si>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</si>
  <si>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</si>
  <si>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</si>
  <si>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</si>
  <si>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</si>
  <si>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</si>
  <si>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</si>
  <si>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</si>
  <si>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</si>
  <si>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</si>
  <si>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</si>
  <si>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</si>
  <si>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</si>
  <si>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</si>
  <si>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</si>
  <si>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</si>
  <si>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</si>
  <si>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</si>
  <si>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</si>
  <si>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</si>
  <si>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</si>
  <si>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</si>
  <si>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</si>
  <si>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</si>
  <si>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</si>
  <si>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</si>
  <si>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</si>
  <si>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</si>
  <si>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</si>
  <si>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</si>
  <si>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</si>
  <si>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</si>
  <si>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</si>
  <si>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</si>
  <si>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</si>
  <si>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</si>
  <si>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</si>
  <si>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</si>
  <si>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</si>
  <si>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</si>
  <si>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</si>
  <si>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</si>
  <si>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</si>
  <si>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</si>
  <si>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</si>
  <si>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</si>
  <si>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</si>
  <si>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</si>
  <si>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</si>
  <si>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</si>
  <si>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</si>
  <si>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</si>
  <si>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</si>
  <si>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</si>
  <si>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</si>
  <si>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</si>
  <si>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</si>
  <si>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</si>
  <si>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</si>
  <si>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</si>
  <si>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</si>
  <si>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</si>
  <si>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</si>
  <si>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</si>
  <si>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</si>
  <si>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</si>
  <si>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</si>
  <si>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</si>
  <si>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</si>
  <si>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</si>
  <si>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</si>
  <si>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</si>
  <si>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</si>
  <si>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</si>
  <si>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</si>
  <si>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</si>
  <si>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</si>
  <si>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</si>
  <si>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</si>
  <si>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</si>
  <si>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</si>
  <si>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</si>
  <si>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</si>
  <si>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</si>
  <si>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</si>
  <si>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</si>
  <si>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</si>
  <si>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</si>
  <si>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</si>
  <si>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</si>
  <si>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</si>
  <si>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</si>
  <si>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</si>
  <si>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</si>
  <si>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</si>
  <si>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</si>
  <si>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</si>
  <si>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</si>
  <si>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</si>
  <si>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</si>
  <si>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</si>
  <si>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</si>
  <si>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</si>
  <si>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</si>
  <si>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</si>
  <si>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</si>
  <si>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</si>
  <si>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</si>
  <si>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</si>
  <si>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</si>
  <si>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</si>
  <si>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</si>
  <si>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</si>
  <si>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</si>
  <si>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</si>
  <si>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</si>
  <si>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</si>
  <si>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</si>
  <si>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</si>
  <si>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</si>
  <si>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</si>
  <si>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</si>
  <si>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</si>
  <si>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</si>
  <si>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</si>
  <si>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</si>
  <si>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</si>
  <si>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</si>
  <si>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</si>
  <si>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</si>
  <si>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</si>
  <si>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</si>
  <si>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</si>
  <si>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</si>
  <si>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</si>
  <si>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</si>
  <si>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</si>
  <si>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</si>
  <si>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</si>
  <si>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</si>
  <si>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</si>
  <si>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</si>
  <si>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</si>
  <si>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</si>
  <si>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</si>
  <si>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</si>
  <si>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</si>
  <si>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</si>
  <si>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</si>
  <si>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</si>
  <si>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</si>
  <si>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</si>
  <si>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</si>
  <si>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</si>
  <si>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</si>
  <si>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</si>
  <si>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</si>
  <si>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</si>
  <si>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</si>
  <si>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</si>
  <si>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</si>
  <si>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</si>
  <si>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</si>
  <si>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</si>
  <si>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</si>
  <si>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</si>
  <si>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</si>
  <si>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</si>
  <si>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</si>
  <si>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</si>
  <si>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</si>
  <si>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</si>
  <si>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</si>
  <si>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</si>
  <si>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</si>
  <si>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</si>
  <si>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</si>
  <si>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</si>
  <si>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</si>
  <si>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</si>
  <si>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</si>
  <si>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</si>
  <si>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</si>
  <si>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</si>
  <si>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</si>
  <si>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</si>
  <si>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</si>
  <si>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</si>
  <si>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</si>
  <si>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</si>
  <si>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</si>
  <si>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</si>
  <si>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</si>
  <si>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</si>
  <si>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</si>
  <si>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</si>
  <si>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</si>
  <si>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</si>
  <si>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</si>
  <si>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</si>
  <si>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</si>
  <si>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</si>
  <si>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</si>
  <si>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</si>
  <si>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</si>
  <si>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</si>
  <si>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</si>
  <si>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</si>
  <si>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</si>
  <si>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</si>
  <si>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</si>
  <si>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</si>
  <si>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</si>
  <si>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</si>
  <si>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</si>
  <si>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</si>
  <si>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</si>
  <si>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</si>
  <si>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</si>
  <si>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</si>
  <si>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</si>
  <si>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</si>
  <si>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</si>
  <si>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</si>
  <si>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</si>
  <si>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</si>
  <si>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</si>
  <si>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</si>
  <si>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</si>
  <si>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</si>
  <si>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</si>
  <si>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</si>
  <si>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</si>
  <si>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</si>
  <si>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</si>
  <si>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</si>
  <si>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</si>
  <si>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</si>
  <si>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</si>
  <si>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</si>
  <si>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</si>
  <si>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</si>
  <si>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</si>
  <si>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</si>
  <si>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</si>
  <si>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</si>
  <si>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</si>
  <si>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</si>
  <si>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</si>
  <si>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</si>
  <si>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</si>
  <si>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</si>
  <si>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</si>
  <si>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</si>
  <si>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</si>
  <si>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</si>
  <si>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</si>
  <si>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</si>
  <si>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</si>
  <si>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</si>
  <si>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</si>
  <si>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</si>
  <si>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</si>
  <si>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</si>
  <si>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</si>
  <si>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</si>
  <si>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</si>
  <si>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</si>
  <si>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</si>
  <si>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</si>
  <si>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</si>
  <si>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</si>
  <si>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</si>
  <si>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</si>
  <si>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</si>
  <si>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</si>
  <si>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</si>
  <si>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</si>
  <si>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</si>
  <si>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</si>
  <si>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</si>
  <si>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</si>
  <si>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</si>
  <si>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</si>
  <si>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</si>
  <si>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</si>
  <si>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</si>
  <si>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</si>
  <si>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</si>
  <si>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</si>
  <si>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</si>
  <si>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</si>
  <si>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</si>
  <si>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</si>
  <si>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</si>
  <si>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</si>
  <si>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</si>
  <si>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</si>
  <si>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</si>
  <si>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</si>
  <si>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</si>
  <si>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</si>
  <si>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</si>
  <si>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</si>
  <si>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</si>
  <si>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</si>
  <si>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</si>
  <si>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</si>
  <si>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</si>
  <si>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</si>
  <si>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</si>
  <si>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</si>
  <si>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</si>
  <si>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</si>
  <si>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</si>
  <si>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</si>
  <si>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</si>
  <si>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</si>
  <si>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</si>
  <si>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</si>
  <si>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</si>
  <si>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</si>
  <si>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</si>
  <si>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</si>
  <si>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</si>
  <si>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</si>
  <si>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</si>
  <si>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</si>
  <si>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</si>
  <si>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</si>
  <si>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</si>
  <si>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</si>
  <si>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</si>
  <si>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</si>
  <si>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</si>
  <si>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</si>
  <si>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</si>
  <si>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</si>
  <si>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</si>
  <si>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</si>
  <si>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</si>
  <si>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</si>
  <si>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</si>
  <si>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</si>
  <si>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</si>
  <si>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</si>
  <si>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</si>
  <si>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</si>
  <si>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</si>
  <si>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</si>
  <si>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</si>
  <si>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</si>
  <si>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</si>
  <si>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</si>
  <si>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</si>
  <si>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</si>
  <si>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</si>
  <si>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</si>
  <si>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</si>
  <si>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</si>
  <si>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</si>
  <si>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</si>
  <si>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</si>
  <si>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</si>
  <si>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</si>
  <si>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</si>
  <si>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</si>
  <si>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</si>
  <si>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</si>
  <si>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</si>
  <si>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</si>
  <si>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</si>
  <si>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</si>
  <si>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</si>
  <si>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</si>
  <si>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</si>
  <si>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</si>
  <si>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</si>
  <si>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</si>
  <si>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</si>
  <si>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</si>
  <si>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</si>
  <si>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</si>
  <si>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</si>
  <si>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</si>
  <si>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</si>
  <si>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</si>
  <si>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</si>
  <si>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</si>
  <si>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</si>
  <si>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</si>
  <si>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</si>
  <si>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</si>
  <si>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</si>
  <si>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</si>
  <si>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</si>
  <si>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</si>
  <si>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</si>
  <si>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</si>
  <si>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</si>
  <si>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</si>
  <si>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</si>
  <si>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</si>
  <si>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</si>
  <si>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</si>
  <si>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</si>
  <si>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</si>
  <si>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</si>
  <si>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</si>
  <si>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</si>
  <si>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</si>
  <si>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</si>
  <si>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</si>
  <si>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</si>
  <si>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</si>
  <si>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</si>
  <si>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</si>
  <si>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</si>
  <si>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</si>
  <si>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</si>
  <si>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</si>
  <si>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</si>
  <si>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</si>
  <si>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</si>
  <si>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</si>
  <si>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</si>
  <si>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</si>
  <si>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</si>
  <si>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</si>
  <si>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</si>
  <si>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</si>
  <si>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</si>
  <si>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</si>
  <si>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</si>
  <si>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</si>
  <si>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</si>
  <si>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</si>
  <si>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</si>
  <si>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</si>
  <si>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</si>
  <si>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</si>
  <si>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</si>
  <si>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</si>
  <si>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</si>
  <si>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</si>
  <si>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</si>
  <si>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</si>
  <si>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</si>
  <si>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</si>
  <si>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</si>
  <si>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</si>
  <si>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</si>
  <si>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</si>
  <si>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</si>
  <si>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</si>
  <si>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</si>
  <si>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</si>
  <si>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</si>
  <si>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</si>
  <si>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</si>
  <si>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</si>
  <si>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</si>
  <si>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</si>
  <si>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</si>
  <si>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</si>
  <si>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</si>
  <si>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</si>
  <si>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</si>
  <si>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</si>
  <si>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</si>
  <si>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</si>
  <si>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</si>
  <si>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</si>
  <si>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</si>
  <si>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</si>
  <si>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</si>
  <si>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</si>
  <si>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</si>
  <si>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</si>
  <si>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</si>
  <si>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</si>
  <si>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</si>
  <si>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</si>
  <si>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</si>
  <si>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</si>
  <si>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</si>
  <si>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</si>
  <si>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</si>
  <si>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</si>
  <si>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</si>
  <si>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</si>
  <si>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</si>
  <si>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</si>
  <si>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</si>
  <si>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</si>
  <si>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</si>
  <si>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</si>
  <si>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</si>
  <si>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</si>
  <si>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</si>
  <si>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</si>
  <si>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</si>
  <si>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</si>
  <si>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</si>
  <si>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</si>
  <si>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</si>
  <si>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</si>
  <si>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</si>
  <si>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</si>
  <si>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</si>
  <si>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</si>
  <si>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</si>
  <si>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</si>
  <si>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</si>
  <si>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</si>
  <si>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</si>
  <si>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</si>
  <si>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</si>
  <si>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</si>
  <si>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</si>
  <si>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</si>
  <si>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</si>
  <si>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</si>
  <si>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</si>
  <si>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</si>
  <si>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</si>
  <si>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</si>
  <si>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</si>
  <si>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</si>
  <si>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</si>
  <si>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</si>
  <si>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</si>
  <si>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</si>
  <si>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</si>
  <si>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</si>
  <si>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</si>
  <si>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</si>
  <si>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</si>
  <si>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</si>
  <si>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</si>
  <si>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</si>
  <si>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</si>
  <si>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</si>
  <si>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</si>
  <si>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</si>
  <si>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</si>
  <si>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</si>
  <si>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</si>
  <si>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</si>
  <si>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</si>
  <si>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</si>
  <si>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</si>
  <si>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</si>
  <si>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</si>
  <si>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</si>
  <si>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</si>
  <si>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</si>
  <si>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</si>
  <si>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</si>
  <si>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</si>
  <si>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</si>
  <si>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</si>
  <si>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</si>
  <si>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</si>
  <si>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</si>
  <si>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</si>
  <si>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</si>
  <si>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</si>
  <si>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</si>
  <si>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</si>
  <si>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</si>
  <si>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</si>
  <si>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</si>
  <si>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</si>
  <si>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</si>
  <si>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</si>
  <si>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</si>
  <si>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</si>
  <si>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</si>
  <si>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</si>
  <si>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</si>
  <si>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</si>
  <si>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</si>
  <si>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</si>
  <si>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</si>
  <si>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</si>
  <si>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</si>
  <si>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</si>
  <si>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</si>
  <si>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</si>
  <si>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</si>
  <si>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</si>
  <si>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</si>
  <si>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</si>
  <si>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</si>
  <si>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</si>
  <si>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</si>
  <si>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</si>
  <si>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</si>
  <si>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</si>
  <si>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</si>
  <si>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</si>
  <si>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</si>
  <si>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</si>
  <si>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</si>
  <si>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</si>
  <si>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</si>
  <si>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</si>
  <si>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</si>
  <si>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</si>
  <si>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</si>
  <si>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</si>
  <si>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</si>
  <si>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</si>
  <si>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</si>
  <si>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</si>
  <si>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</si>
  <si>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</si>
  <si>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</si>
  <si>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</si>
  <si>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</si>
  <si>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</si>
  <si>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</si>
  <si>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</si>
  <si>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</si>
  <si>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</si>
  <si>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</si>
  <si>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</si>
  <si>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</si>
  <si>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</si>
  <si>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</si>
  <si>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</si>
  <si>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</si>
  <si>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</si>
  <si>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</si>
  <si>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</si>
  <si>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</si>
  <si>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</si>
  <si>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</si>
  <si>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</si>
  <si>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</si>
  <si>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</si>
  <si>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</si>
  <si>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</si>
  <si>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</si>
  <si>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</si>
  <si>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</si>
  <si>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</si>
  <si>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</si>
  <si>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</si>
  <si>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</si>
  <si>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</si>
  <si>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</si>
  <si>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</si>
  <si>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</si>
  <si>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</si>
  <si>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</si>
  <si>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</si>
  <si>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</si>
  <si>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</si>
  <si>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</si>
  <si>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</si>
  <si>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</si>
  <si>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</si>
  <si>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</si>
  <si>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</si>
  <si>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</si>
  <si>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</si>
  <si>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</si>
  <si>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</si>
  <si>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</si>
  <si>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</si>
  <si>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</si>
  <si>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</si>
  <si>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</si>
  <si>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</si>
  <si>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</si>
  <si>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</si>
  <si>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</si>
  <si>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</si>
  <si>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</si>
  <si>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</si>
  <si>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</si>
  <si>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</si>
  <si>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</si>
  <si>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</si>
  <si>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</si>
  <si>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</si>
  <si>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</si>
  <si>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</si>
  <si>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</si>
  <si>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</si>
  <si>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</si>
  <si>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</si>
  <si>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</si>
  <si>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</si>
  <si>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</si>
  <si>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</si>
  <si>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</si>
  <si>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</si>
  <si>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</si>
  <si>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</si>
  <si>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</si>
  <si>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</si>
  <si>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</si>
  <si>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</si>
  <si>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</si>
  <si>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</si>
  <si>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</si>
  <si>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</si>
  <si>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</si>
  <si>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</si>
  <si>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</si>
  <si>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</si>
  <si>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</si>
  <si>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</si>
  <si>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</si>
  <si>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</si>
  <si>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</si>
  <si>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</si>
  <si>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</si>
  <si>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</si>
  <si>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</si>
  <si>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</si>
  <si>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</si>
  <si>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</si>
  <si>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</si>
  <si>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</si>
  <si>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</si>
  <si>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</si>
  <si>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</si>
  <si>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</si>
  <si>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</si>
  <si>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</si>
  <si>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</si>
  <si>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</si>
  <si>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</si>
  <si>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</si>
  <si>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</si>
  <si>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</si>
  <si>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</si>
  <si>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</si>
  <si>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</si>
  <si>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</si>
  <si>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</si>
  <si>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</si>
  <si>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</si>
  <si>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</si>
  <si>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</si>
  <si>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</si>
  <si>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</si>
  <si>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</si>
  <si>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</si>
  <si>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</si>
  <si>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</si>
  <si>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</si>
  <si>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</si>
  <si>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</si>
  <si>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</si>
  <si>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</si>
  <si>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</si>
  <si>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</si>
  <si>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</si>
  <si>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</si>
  <si>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</si>
  <si>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</si>
  <si>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</si>
  <si>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</si>
  <si>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</si>
  <si>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</si>
  <si>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</si>
  <si>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</si>
  <si>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</si>
  <si>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</si>
  <si>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</si>
  <si>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</si>
  <si>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</si>
  <si>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</si>
  <si>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</si>
  <si>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</si>
  <si>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</si>
  <si>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</si>
  <si>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</si>
  <si>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</si>
  <si>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</si>
  <si>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</si>
  <si>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</si>
  <si>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</si>
  <si>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</si>
  <si>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</si>
  <si>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</si>
  <si>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</si>
  <si>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</si>
  <si>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</si>
  <si>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</si>
  <si>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</si>
  <si>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</si>
  <si>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</si>
  <si>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</si>
  <si>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</si>
  <si>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</si>
  <si>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</si>
  <si>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</si>
  <si>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</si>
  <si>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</si>
  <si>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</si>
  <si>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</si>
  <si>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</si>
  <si>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</si>
  <si>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</si>
  <si>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</si>
  <si>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</si>
  <si>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</si>
  <si>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</si>
  <si>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</si>
  <si>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</si>
  <si>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</si>
  <si>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</si>
  <si>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</si>
  <si>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</si>
  <si>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</si>
  <si>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</si>
  <si>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</si>
  <si>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</si>
  <si>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</si>
  <si>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</si>
  <si>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</si>
  <si>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</si>
  <si>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</si>
  <si>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</si>
  <si>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</si>
  <si>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</si>
  <si>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</si>
  <si>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</si>
  <si>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</si>
  <si>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</si>
  <si>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</si>
  <si>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</si>
  <si>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</si>
  <si>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</si>
  <si>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</si>
  <si>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</si>
  <si>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</si>
  <si>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</si>
  <si>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</si>
  <si>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</si>
  <si>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</si>
  <si>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</si>
  <si>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</si>
  <si>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</si>
  <si>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</si>
  <si>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</si>
  <si>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</si>
  <si>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</si>
  <si>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</si>
  <si>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</si>
  <si>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</si>
  <si>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</si>
  <si>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</si>
  <si>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</si>
  <si>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</si>
  <si>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</si>
  <si>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</si>
  <si>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</si>
  <si>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</si>
  <si>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</si>
  <si>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</si>
  <si>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</si>
  <si>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</si>
  <si>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</si>
  <si>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</si>
  <si>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</si>
  <si>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</si>
  <si>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</si>
  <si>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</si>
  <si>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</si>
  <si>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</si>
  <si>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</si>
  <si>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</si>
  <si>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</si>
  <si>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</si>
  <si>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</si>
  <si>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</si>
  <si>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</si>
  <si>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</si>
  <si>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</si>
  <si>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</si>
  <si>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</si>
  <si>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</si>
  <si>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</si>
  <si>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</si>
  <si>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</si>
  <si>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</si>
  <si>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</si>
  <si>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</si>
  <si>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</si>
  <si>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</si>
  <si>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</si>
  <si>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</si>
  <si>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</si>
  <si>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</si>
  <si>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</si>
  <si>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</si>
  <si>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</si>
  <si>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</si>
  <si>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</si>
  <si>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</si>
  <si>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</si>
  <si>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</si>
  <si>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</si>
  <si>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</si>
  <si>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</si>
  <si>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</si>
  <si>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</si>
  <si>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</si>
  <si>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</si>
  <si>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</si>
  <si>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</si>
  <si>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</si>
  <si>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</si>
  <si>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</si>
  <si>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</si>
  <si>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</si>
  <si>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</si>
  <si>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</si>
  <si>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</si>
  <si>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</si>
  <si>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</si>
  <si>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</si>
  <si>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</si>
  <si>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</si>
  <si>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</si>
  <si>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</si>
  <si>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</si>
  <si>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</si>
  <si>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</si>
  <si>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</si>
  <si>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</si>
  <si>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</si>
  <si>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</si>
  <si>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</si>
  <si>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</si>
  <si>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</si>
  <si>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</si>
  <si>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</si>
  <si>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</si>
  <si>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</si>
  <si>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</si>
  <si>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</si>
  <si>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</si>
  <si>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</si>
  <si>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</si>
  <si>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</si>
  <si>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</si>
  <si>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</si>
  <si>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</si>
  <si>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</si>
  <si>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</si>
  <si>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</si>
  <si>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</si>
  <si>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</si>
  <si>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</si>
  <si>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</si>
  <si>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</si>
  <si>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</si>
  <si>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</si>
  <si>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</si>
  <si>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</si>
  <si>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</si>
  <si>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</si>
  <si>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</si>
  <si>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</si>
  <si>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</si>
  <si>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</si>
  <si>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</si>
  <si>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</si>
  <si>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</si>
  <si>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</si>
  <si>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</si>
  <si>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</si>
  <si>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</si>
  <si>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</si>
  <si>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</si>
  <si>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</si>
  <si>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</si>
  <si>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</si>
  <si>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</si>
  <si>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</si>
  <si>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</si>
  <si>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</si>
  <si>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</si>
  <si>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</si>
  <si>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</si>
  <si>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</si>
  <si>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</si>
  <si>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</si>
  <si>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</si>
  <si>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</si>
  <si>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</si>
  <si>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</si>
  <si>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</si>
  <si>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</si>
  <si>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</si>
  <si>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</si>
  <si>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</si>
  <si>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</si>
  <si>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</si>
  <si>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</si>
  <si>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</si>
  <si>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</si>
  <si>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</si>
  <si>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</si>
  <si>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</si>
  <si>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</si>
  <si>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</si>
  <si>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</si>
  <si>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</si>
  <si>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</si>
  <si>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</si>
  <si>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</si>
  <si>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</si>
  <si>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</si>
  <si>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</si>
  <si>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</si>
  <si>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</si>
  <si>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</si>
  <si>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</si>
  <si>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</si>
  <si>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</si>
  <si>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</si>
  <si>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</si>
  <si>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</si>
  <si>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</si>
  <si>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</si>
  <si>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</si>
  <si>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</si>
  <si>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</si>
  <si>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</si>
  <si>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</si>
  <si>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</si>
  <si>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</si>
  <si>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</si>
  <si>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</si>
  <si>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</si>
  <si>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</si>
  <si>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</si>
  <si>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</si>
  <si>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</si>
  <si>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</si>
  <si>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</si>
  <si>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</si>
  <si>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</si>
  <si>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</si>
  <si>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</si>
  <si>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</si>
  <si>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</si>
  <si>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</si>
  <si>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</si>
  <si>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</si>
  <si>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</si>
  <si>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</si>
  <si>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</si>
  <si>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</si>
  <si>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</si>
  <si>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</si>
  <si>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</si>
  <si>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</si>
  <si>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</si>
  <si>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</si>
  <si>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</si>
  <si>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</si>
  <si>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</si>
  <si>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</si>
  <si>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</si>
  <si>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</si>
  <si>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</si>
  <si>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</si>
  <si>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</si>
  <si>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</si>
  <si>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</si>
  <si>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</si>
  <si>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</si>
  <si>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</si>
  <si>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</si>
  <si>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</si>
  <si>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</si>
  <si>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</si>
  <si>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</si>
  <si>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</si>
  <si>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</si>
  <si>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</si>
  <si>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</si>
  <si>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</si>
  <si>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</si>
  <si>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</si>
  <si>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</si>
  <si>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</si>
  <si>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</si>
  <si>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</si>
  <si>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</si>
  <si>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</si>
  <si>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</si>
  <si>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</si>
  <si>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</si>
  <si>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</si>
  <si>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</si>
  <si>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</si>
  <si>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</si>
  <si>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</si>
  <si>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</si>
  <si>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</si>
  <si>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</si>
  <si>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</si>
  <si>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</si>
  <si>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</si>
  <si>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</si>
  <si>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</si>
  <si>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</si>
  <si>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</si>
  <si>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</si>
  <si>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</si>
  <si>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</si>
  <si>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</si>
  <si>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</si>
  <si>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</si>
  <si>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</si>
  <si>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</si>
  <si>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</si>
  <si>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</si>
  <si>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</si>
  <si>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</si>
  <si>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</si>
  <si>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</si>
  <si>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</si>
  <si>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</si>
  <si>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</si>
  <si>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</si>
  <si>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</si>
  <si>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</si>
  <si>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</si>
  <si>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</si>
  <si>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</si>
  <si>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</si>
  <si>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</si>
  <si>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</si>
  <si>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</si>
  <si>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</si>
  <si>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</si>
  <si>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</si>
  <si>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</si>
  <si>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</si>
  <si>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</si>
  <si>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</si>
  <si>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</si>
  <si>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</si>
  <si>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</si>
  <si>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</si>
  <si>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</si>
  <si>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</si>
  <si>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</si>
  <si>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</si>
  <si>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</si>
  <si>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</si>
  <si>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</si>
  <si>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</si>
  <si>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</si>
  <si>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</si>
  <si>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</si>
  <si>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</si>
  <si>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</si>
  <si>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</si>
  <si>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</si>
  <si>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</si>
  <si>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</si>
  <si>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</si>
  <si>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</si>
  <si>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</si>
  <si>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</si>
  <si>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</si>
  <si>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</si>
  <si>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</si>
  <si>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</si>
  <si>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</si>
  <si>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</si>
  <si>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</si>
  <si>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</si>
  <si>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</si>
  <si>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</si>
  <si>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</si>
  <si>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</si>
  <si>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</si>
  <si>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</si>
  <si>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</si>
  <si>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</si>
  <si>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</si>
  <si>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</si>
  <si>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</si>
  <si>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</si>
  <si>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</si>
  <si>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</si>
  <si>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</si>
  <si>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</si>
  <si>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</si>
  <si>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</si>
  <si>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</si>
  <si>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</si>
  <si>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</si>
  <si>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</si>
  <si>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</si>
  <si>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</si>
  <si>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</si>
  <si>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</si>
  <si>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</si>
  <si>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</si>
  <si>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</si>
  <si>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</si>
  <si>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</si>
  <si>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</si>
  <si>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</si>
  <si>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</si>
  <si>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</si>
  <si>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</si>
  <si>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</si>
  <si>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</si>
  <si>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</si>
  <si>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</si>
  <si>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</si>
  <si>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</si>
  <si>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</si>
  <si>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</si>
  <si>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</si>
  <si>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</si>
  <si>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</si>
  <si>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</si>
  <si>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</si>
  <si>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</si>
  <si>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</si>
  <si>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</si>
  <si>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</si>
  <si>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</si>
  <si>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</si>
  <si>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</si>
  <si>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</si>
  <si>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</si>
  <si>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</si>
  <si>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</si>
  <si>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</si>
  <si>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</si>
  <si>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</si>
  <si>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</si>
  <si>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</si>
  <si>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</si>
  <si>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</si>
  <si>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</si>
  <si>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</si>
  <si>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</si>
  <si>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</si>
  <si>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</si>
  <si>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</si>
  <si>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</si>
  <si>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</si>
  <si>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</si>
  <si>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</si>
  <si>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</si>
  <si>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</si>
  <si>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</si>
  <si>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</si>
  <si>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</si>
  <si>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</si>
  <si>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</si>
  <si>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</si>
  <si>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</si>
  <si>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</si>
  <si>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</si>
  <si>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</si>
  <si>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</si>
  <si>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</si>
  <si>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</si>
  <si>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</si>
  <si>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</si>
  <si>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</si>
  <si>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</si>
  <si>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</si>
  <si>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</si>
  <si>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</si>
  <si>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</si>
  <si>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</si>
  <si>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</si>
  <si>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</si>
  <si>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</si>
  <si>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</si>
  <si>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</si>
  <si>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</si>
  <si>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</si>
  <si>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</si>
  <si>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</si>
  <si>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</si>
  <si>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</si>
  <si>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</si>
  <si>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</si>
  <si>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</si>
  <si>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</si>
  <si>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</si>
  <si>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</si>
  <si>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</si>
  <si>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</si>
  <si>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</si>
  <si>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</si>
  <si>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</si>
  <si>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</si>
  <si>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</si>
  <si>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</si>
  <si>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</si>
  <si>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</si>
  <si>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</si>
  <si>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</si>
  <si>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</si>
  <si>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</si>
  <si>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</si>
  <si>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</si>
  <si>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</si>
  <si>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</si>
  <si>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</si>
  <si>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</si>
  <si>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</si>
  <si>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</si>
  <si>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</si>
  <si>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</si>
  <si>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</si>
  <si>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</si>
  <si>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</si>
  <si>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</si>
  <si>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</si>
  <si>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</si>
  <si>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</si>
  <si>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</si>
  <si>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</si>
  <si>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</si>
  <si>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</si>
  <si>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</si>
  <si>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</si>
  <si>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</si>
  <si>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</si>
  <si>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</si>
  <si>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</si>
  <si>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</si>
  <si>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</si>
  <si>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</si>
  <si>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</si>
  <si>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</si>
  <si>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</si>
  <si>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</si>
  <si>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</si>
  <si>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</si>
  <si>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</si>
  <si>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</si>
  <si>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</si>
  <si>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</si>
  <si>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</si>
  <si>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</si>
  <si>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</si>
  <si>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</si>
  <si>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</si>
  <si>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</si>
  <si>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</si>
  <si>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</si>
  <si>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</si>
  <si>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</si>
  <si>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</si>
  <si>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</si>
  <si>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</si>
  <si>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</si>
  <si>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</si>
  <si>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</si>
  <si>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</si>
  <si>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</si>
  <si>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</si>
  <si>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</si>
  <si>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</si>
  <si>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</si>
  <si>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</si>
  <si>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</si>
  <si>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</si>
  <si>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</si>
  <si>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</si>
  <si>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</si>
  <si>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</si>
  <si>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</si>
  <si>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</si>
  <si>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</si>
  <si>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</si>
  <si>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</si>
  <si>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</si>
  <si>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</si>
  <si>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</si>
  <si>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</si>
  <si>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</si>
  <si>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</si>
  <si>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</si>
  <si>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</si>
  <si>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</si>
  <si>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</si>
  <si>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</si>
  <si>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</si>
  <si>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</si>
  <si>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</si>
  <si>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</si>
  <si>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</si>
  <si>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</si>
  <si>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</si>
  <si>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</si>
  <si>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</si>
  <si>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</si>
  <si>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</si>
  <si>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</si>
  <si>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</si>
  <si>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</si>
  <si>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</si>
  <si>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</si>
  <si>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</si>
  <si>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</si>
  <si>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</si>
  <si>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</si>
  <si>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</si>
  <si>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</si>
  <si>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</si>
  <si>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</si>
  <si>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</si>
  <si>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</si>
  <si>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</si>
  <si>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</si>
  <si>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Nájomné kancelária za 4/2021</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</si>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</sst>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42" priority="7" stopIfTrue="1">
      <formula>$A8&lt;&gt;""</formula>
    </cfRule>
  </conditionalFormatting>
  <conditionalFormatting sqref="D2884:D2911 D8:H2883">
    <cfRule type="expression" dxfId="341" priority="6" stopIfTrue="1">
      <formula>$A8&lt;&gt;""</formula>
    </cfRule>
  </conditionalFormatting>
  <conditionalFormatting sqref="A8:A2911">
    <cfRule type="expression" dxfId="340" priority="5" stopIfTrue="1">
      <formula>$A8&lt;&gt;""</formula>
    </cfRule>
  </conditionalFormatting>
  <conditionalFormatting sqref="B2884:C2886">
    <cfRule type="expression" dxfId="339" priority="4" stopIfTrue="1">
      <formula>$A2884&lt;&gt;""</formula>
    </cfRule>
  </conditionalFormatting>
  <conditionalFormatting sqref="D2884:H2886">
    <cfRule type="expression" dxfId="338" priority="3" stopIfTrue="1">
      <formula>$A2884&lt;&gt;""</formula>
    </cfRule>
  </conditionalFormatting>
  <conditionalFormatting sqref="A2884:A2886">
    <cfRule type="expression" dxfId="337" priority="2" stopIfTrue="1">
      <formula>$A2884&lt;&gt;""</formula>
    </cfRule>
  </conditionalFormatting>
  <conditionalFormatting sqref="I8:I76">
    <cfRule type="expression" dxfId="33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44227</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4999"/>
  <sheetViews>
    <sheetView tabSelected="1" topLeftCell="A100" zoomScaleNormal="100" workbookViewId="0">
      <selection activeCell="E127" sqref="E127"/>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IF(ROW()&lt;=B$3,SUMIF(A$107:A$10041,A1,H$107:H$10041),"")</f>
        <v>936.5</v>
      </c>
      <c r="I1" s="305">
        <f t="shared" ref="I1:I32" si="1">IF(ROW()&lt;=B$3,SUMIFS(H$103:H$50041,A$103:A$50041,J1,I$103:I$50041,K1),"")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IF(ROW()&lt;=B$3,SUMIF(A$107:A$10041,A33,H$107:H$10041),"")</f>
        <v/>
      </c>
      <c r="I33" s="305" t="str">
        <f t="shared" ref="I33:I64" si="4">IF(ROW()&lt;=B$3,SUMIFS(H$103:H$50041,A$103:A$50041,J33,I$103:I$50041,K33),"")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IF(ROW()&lt;=B$3,SUMIF(A$107:A$10041,A65,H$107:H$10041),"")</f>
        <v/>
      </c>
      <c r="I65" s="305" t="str">
        <f t="shared" ref="I65:I94" si="6">IF(ROW()&lt;=B$3,SUMIFS(H$103:H$50041,A$103:A$50041,J65,I$103:I$50041,K65),"")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1723</v>
      </c>
      <c r="F110" s="16" t="s">
        <v>1724</v>
      </c>
      <c r="G110" s="16" t="s">
        <v>1725</v>
      </c>
      <c r="H110" s="17">
        <v>58.01</v>
      </c>
      <c r="I110" s="102">
        <v>4</v>
      </c>
      <c r="J110" s="121"/>
    </row>
    <row r="111" spans="1:24" ht="12.75" x14ac:dyDescent="0.2">
      <c r="A111" s="16" t="s">
        <v>1709</v>
      </c>
      <c r="B111" s="16" t="s">
        <v>1726</v>
      </c>
      <c r="C111" s="16" t="s">
        <v>1727</v>
      </c>
      <c r="D111" s="19">
        <v>44292</v>
      </c>
      <c r="E111" s="16" t="s">
        <v>1728</v>
      </c>
      <c r="F111" s="16" t="s">
        <v>1729</v>
      </c>
      <c r="G111" s="16" t="s">
        <v>1730</v>
      </c>
      <c r="H111" s="17">
        <v>20.5</v>
      </c>
      <c r="I111" s="102">
        <v>4</v>
      </c>
      <c r="J111" s="121"/>
    </row>
    <row r="112" spans="1:24" ht="12.75" x14ac:dyDescent="0.2">
      <c r="A112" s="16" t="s">
        <v>1709</v>
      </c>
      <c r="B112" s="16" t="s">
        <v>1731</v>
      </c>
      <c r="C112" s="16" t="s">
        <v>1732</v>
      </c>
      <c r="D112" s="19">
        <v>44309</v>
      </c>
      <c r="E112" s="16" t="s">
        <v>1733</v>
      </c>
      <c r="F112" s="16" t="s">
        <v>1729</v>
      </c>
      <c r="G112" s="16" t="s">
        <v>1730</v>
      </c>
      <c r="H112" s="17">
        <v>20.5</v>
      </c>
      <c r="I112" s="102">
        <v>4</v>
      </c>
      <c r="J112" s="121"/>
    </row>
    <row r="113" spans="1:10" ht="22.5" x14ac:dyDescent="0.2">
      <c r="A113" s="16" t="s">
        <v>1709</v>
      </c>
      <c r="B113" s="16" t="s">
        <v>1734</v>
      </c>
      <c r="C113" s="16" t="s">
        <v>1735</v>
      </c>
      <c r="D113" s="19">
        <v>44292</v>
      </c>
      <c r="E113" s="16" t="s">
        <v>1736</v>
      </c>
      <c r="F113" s="16" t="s">
        <v>1737</v>
      </c>
      <c r="G113" s="16" t="s">
        <v>1738</v>
      </c>
      <c r="H113" s="17">
        <v>24</v>
      </c>
      <c r="I113" s="102">
        <v>4</v>
      </c>
      <c r="J113" s="121"/>
    </row>
    <row r="114" spans="1:10" ht="22.5" x14ac:dyDescent="0.2">
      <c r="A114" s="16" t="s">
        <v>1709</v>
      </c>
      <c r="B114" s="16" t="s">
        <v>1739</v>
      </c>
      <c r="C114" s="16" t="s">
        <v>1740</v>
      </c>
      <c r="D114" s="19">
        <v>44309</v>
      </c>
      <c r="E114" s="16" t="s">
        <v>1741</v>
      </c>
      <c r="F114" s="16" t="s">
        <v>1737</v>
      </c>
      <c r="G114" s="16" t="s">
        <v>1738</v>
      </c>
      <c r="H114" s="17">
        <v>24</v>
      </c>
      <c r="I114" s="102">
        <v>4</v>
      </c>
      <c r="J114" s="121"/>
    </row>
    <row r="115" spans="1:10" ht="12.75" x14ac:dyDescent="0.2">
      <c r="A115" s="16" t="s">
        <v>1709</v>
      </c>
      <c r="B115" s="16" t="s">
        <v>1742</v>
      </c>
      <c r="C115" s="16" t="s">
        <v>1743</v>
      </c>
      <c r="D115" s="19">
        <v>44292</v>
      </c>
      <c r="E115" s="16" t="s">
        <v>1744</v>
      </c>
      <c r="F115" s="16" t="s">
        <v>1745</v>
      </c>
      <c r="G115" s="16" t="s">
        <v>1746</v>
      </c>
      <c r="H115" s="17">
        <v>150</v>
      </c>
      <c r="I115" s="102">
        <v>4</v>
      </c>
      <c r="J115" s="121"/>
    </row>
    <row r="116" spans="1:10" ht="12.75" x14ac:dyDescent="0.2">
      <c r="A116" s="16" t="s">
        <v>1709</v>
      </c>
      <c r="B116" s="16" t="s">
        <v>1747</v>
      </c>
      <c r="C116" s="16" t="s">
        <v>1748</v>
      </c>
      <c r="D116" s="19">
        <v>44287</v>
      </c>
      <c r="E116" s="16" t="s">
        <v>1712</v>
      </c>
      <c r="F116" s="16" t="s">
        <v>1713</v>
      </c>
      <c r="G116" s="16" t="s">
        <v>1714</v>
      </c>
      <c r="H116" s="17">
        <v>1.95</v>
      </c>
      <c r="I116" s="102">
        <v>4</v>
      </c>
      <c r="J116" s="121"/>
    </row>
    <row r="117" spans="1:10" ht="12.75" x14ac:dyDescent="0.2">
      <c r="A117" s="16" t="s">
        <v>1709</v>
      </c>
      <c r="B117" s="16" t="s">
        <v>1747</v>
      </c>
      <c r="C117" s="16" t="s">
        <v>1748</v>
      </c>
      <c r="D117" s="19">
        <v>44316</v>
      </c>
      <c r="E117" s="16" t="s">
        <v>1715</v>
      </c>
      <c r="F117" s="16" t="s">
        <v>1713</v>
      </c>
      <c r="G117" s="16" t="s">
        <v>1714</v>
      </c>
      <c r="H117" s="17">
        <v>11</v>
      </c>
      <c r="I117" s="102">
        <v>4</v>
      </c>
      <c r="J117" s="121"/>
    </row>
    <row r="118" spans="1:10" ht="12.75" x14ac:dyDescent="0.2">
      <c r="A118" s="16" t="s">
        <v>1709</v>
      </c>
      <c r="B118" s="16" t="s">
        <v>1747</v>
      </c>
      <c r="C118" s="16" t="s">
        <v>1748</v>
      </c>
      <c r="D118" s="19">
        <v>44316</v>
      </c>
      <c r="E118" s="16" t="s">
        <v>1749</v>
      </c>
      <c r="F118" s="16" t="s">
        <v>1713</v>
      </c>
      <c r="G118" s="16" t="s">
        <v>1714</v>
      </c>
      <c r="H118" s="17">
        <v>0.6</v>
      </c>
      <c r="I118" s="102">
        <v>4</v>
      </c>
      <c r="J118" s="121"/>
    </row>
    <row r="119" spans="1:10" ht="22.5" x14ac:dyDescent="0.2">
      <c r="A119" s="16" t="s">
        <v>1709</v>
      </c>
      <c r="B119" s="16" t="s">
        <v>1750</v>
      </c>
      <c r="C119" s="16" t="s">
        <v>1751</v>
      </c>
      <c r="D119" s="19">
        <v>44292</v>
      </c>
      <c r="E119" s="16" t="s">
        <v>1752</v>
      </c>
      <c r="F119" s="16" t="s">
        <v>1753</v>
      </c>
      <c r="G119" s="16" t="s">
        <v>1754</v>
      </c>
      <c r="H119" s="17">
        <v>554</v>
      </c>
      <c r="I119" s="102">
        <v>3</v>
      </c>
      <c r="J119" s="121"/>
    </row>
    <row r="120" spans="1:10" ht="12.75" x14ac:dyDescent="0.2">
      <c r="A120" s="16"/>
      <c r="B120" s="16"/>
      <c r="C120" s="16"/>
      <c r="D120" s="19"/>
      <c r="E120" s="16"/>
      <c r="F120" s="16"/>
      <c r="G120" s="16"/>
      <c r="H120" s="17"/>
      <c r="I120" s="102"/>
      <c r="J120" s="121"/>
    </row>
    <row r="121" spans="1:10" ht="12.75" x14ac:dyDescent="0.2">
      <c r="A121" s="16"/>
      <c r="B121" s="16"/>
      <c r="C121" s="16"/>
      <c r="D121" s="19"/>
      <c r="E121" s="16"/>
      <c r="F121" s="16"/>
      <c r="G121" s="16"/>
      <c r="H121" s="17"/>
      <c r="I121" s="102"/>
      <c r="J121" s="121"/>
    </row>
    <row r="122" spans="1:10" ht="12.75" x14ac:dyDescent="0.2">
      <c r="A122" s="16"/>
      <c r="B122" s="16"/>
      <c r="C122" s="16"/>
      <c r="D122" s="19"/>
      <c r="E122" s="16"/>
      <c r="F122" s="16"/>
      <c r="G122" s="16"/>
      <c r="H122" s="17"/>
      <c r="I122" s="102"/>
      <c r="J122" s="121"/>
    </row>
    <row r="123" spans="1:10" ht="12.75" x14ac:dyDescent="0.2">
      <c r="A123" s="16"/>
      <c r="B123" s="16"/>
      <c r="C123" s="16"/>
      <c r="D123" s="19"/>
      <c r="E123" s="16"/>
      <c r="F123" s="16"/>
      <c r="G123" s="16"/>
      <c r="H123" s="17"/>
      <c r="I123" s="102"/>
      <c r="J123" s="121"/>
    </row>
    <row r="124" spans="1:10" ht="12.75" x14ac:dyDescent="0.2">
      <c r="A124" s="16"/>
      <c r="B124" s="16"/>
      <c r="C124" s="16"/>
      <c r="D124" s="19"/>
      <c r="E124" s="16"/>
      <c r="F124" s="16"/>
      <c r="G124" s="16"/>
      <c r="H124" s="17"/>
      <c r="I124" s="102"/>
      <c r="J124" s="121"/>
    </row>
    <row r="125" spans="1:10" ht="12.75" x14ac:dyDescent="0.2">
      <c r="A125" s="16"/>
      <c r="B125" s="16"/>
      <c r="C125" s="16"/>
      <c r="D125" s="19"/>
      <c r="E125" s="16"/>
      <c r="F125" s="16"/>
      <c r="G125" s="16"/>
      <c r="H125" s="17"/>
      <c r="I125" s="102"/>
      <c r="J125" s="121"/>
    </row>
    <row r="126" spans="1:10" ht="12.75" x14ac:dyDescent="0.2">
      <c r="A126" s="16"/>
      <c r="B126" s="16"/>
      <c r="C126" s="16"/>
      <c r="D126" s="19"/>
      <c r="E126" s="16"/>
      <c r="F126" s="16"/>
      <c r="G126" s="16"/>
      <c r="H126" s="17"/>
      <c r="I126" s="102"/>
      <c r="J126" s="121"/>
    </row>
    <row r="127" spans="1:10" ht="12.75" x14ac:dyDescent="0.2">
      <c r="A127" s="16"/>
      <c r="B127" s="16"/>
      <c r="C127" s="16"/>
      <c r="D127" s="19"/>
      <c r="E127" s="16"/>
      <c r="F127" s="16"/>
      <c r="G127" s="16"/>
      <c r="H127" s="17"/>
      <c r="I127" s="102"/>
      <c r="J127" s="121"/>
    </row>
    <row r="128" spans="1:10" ht="12.75" x14ac:dyDescent="0.2">
      <c r="A128" s="16"/>
      <c r="B128" s="16"/>
      <c r="C128" s="16"/>
      <c r="D128" s="19"/>
      <c r="E128" s="16"/>
      <c r="F128" s="16"/>
      <c r="G128" s="16"/>
      <c r="H128" s="17"/>
      <c r="I128" s="102"/>
      <c r="J128" s="121"/>
    </row>
    <row r="129" spans="1:10" ht="12.75" x14ac:dyDescent="0.2">
      <c r="A129" s="16"/>
      <c r="B129" s="16"/>
      <c r="C129" s="16"/>
      <c r="D129" s="19"/>
      <c r="E129" s="16"/>
      <c r="F129" s="16"/>
      <c r="G129" s="16"/>
      <c r="H129" s="17"/>
      <c r="I129" s="102"/>
      <c r="J129" s="121"/>
    </row>
    <row r="130" spans="1:10" ht="12.75" x14ac:dyDescent="0.2">
      <c r="A130" s="16"/>
      <c r="B130" s="16"/>
      <c r="C130" s="16"/>
      <c r="D130" s="19"/>
      <c r="E130" s="16"/>
      <c r="F130" s="16"/>
      <c r="G130" s="16"/>
      <c r="H130" s="17"/>
      <c r="I130" s="102"/>
      <c r="J130" s="121"/>
    </row>
    <row r="131" spans="1:10" ht="12.75" x14ac:dyDescent="0.2">
      <c r="A131" s="16"/>
      <c r="B131" s="16"/>
      <c r="C131" s="16"/>
      <c r="D131" s="19"/>
      <c r="E131" s="16"/>
      <c r="F131" s="16"/>
      <c r="G131" s="16"/>
      <c r="H131" s="17"/>
      <c r="I131" s="102"/>
      <c r="J131" s="121"/>
    </row>
    <row r="132" spans="1:10" ht="12.75" x14ac:dyDescent="0.2">
      <c r="A132" s="16"/>
      <c r="B132" s="16"/>
      <c r="C132" s="16"/>
      <c r="D132" s="19"/>
      <c r="E132" s="16"/>
      <c r="F132" s="16"/>
      <c r="G132" s="16"/>
      <c r="H132" s="17"/>
      <c r="I132" s="102"/>
      <c r="J132" s="121"/>
    </row>
    <row r="133" spans="1:10" ht="12.75" x14ac:dyDescent="0.2">
      <c r="A133" s="16"/>
      <c r="B133" s="16"/>
      <c r="C133" s="16"/>
      <c r="D133" s="19"/>
      <c r="E133" s="16"/>
      <c r="F133" s="16"/>
      <c r="G133" s="16"/>
      <c r="H133" s="17"/>
      <c r="I133" s="102"/>
      <c r="J133" s="121"/>
    </row>
    <row r="134" spans="1:10" ht="12.75" x14ac:dyDescent="0.2">
      <c r="A134" s="16"/>
      <c r="B134" s="16"/>
      <c r="C134" s="16"/>
      <c r="D134" s="19"/>
      <c r="E134" s="16"/>
      <c r="F134" s="16"/>
      <c r="G134" s="16"/>
      <c r="H134" s="17"/>
      <c r="I134" s="102"/>
      <c r="J134" s="121"/>
    </row>
    <row r="135" spans="1:10" ht="12.75" x14ac:dyDescent="0.2">
      <c r="A135" s="16"/>
      <c r="B135" s="16"/>
      <c r="C135" s="16"/>
      <c r="D135" s="19"/>
      <c r="E135" s="16"/>
      <c r="F135" s="16"/>
      <c r="G135" s="16"/>
      <c r="H135" s="17"/>
      <c r="I135" s="102"/>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x14ac:dyDescent="0.2">
      <c r="A4486" s="16"/>
      <c r="B4486" s="16"/>
      <c r="C4486" s="16"/>
      <c r="D4486" s="19"/>
      <c r="E4486" s="16"/>
      <c r="F4486" s="16"/>
      <c r="G4486" s="16"/>
      <c r="H4486" s="17"/>
      <c r="I4486" s="102"/>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sheetData>
  <sheetCalcPr fullCalcOnLoad="1"/>
  <sheetProtection password="8340" sheet="1"/>
  <dataConsolidate/>
  <mergeCells count="5">
    <mergeCell ref="A105:I105"/>
    <mergeCell ref="A100:G100"/>
    <mergeCell ref="H101:I101"/>
    <mergeCell ref="H100:I100"/>
    <mergeCell ref="A101:G101"/>
  </mergeCells>
  <conditionalFormatting sqref="A1056:C1057 A903:I903 A323:I323 A1060:G1065 A905:I1048 A107:A4999 B109:I115 B119:I4999 B116:D117 H118:I118">
    <cfRule type="expression" dxfId="335" priority="308" stopIfTrue="1">
      <formula>$A107&lt;&gt;""</formula>
    </cfRule>
  </conditionalFormatting>
  <conditionalFormatting sqref="E1363:G1363 E1253:F1253 E1255:G1259">
    <cfRule type="expression" dxfId="334" priority="307" stopIfTrue="1">
      <formula>$A1253&lt;&gt;""</formula>
    </cfRule>
  </conditionalFormatting>
  <conditionalFormatting sqref="B4346:C4348">
    <cfRule type="expression" dxfId="333" priority="306" stopIfTrue="1">
      <formula>$A4346&lt;&gt;""</formula>
    </cfRule>
  </conditionalFormatting>
  <conditionalFormatting sqref="E4346:G4348 I4346:I4348">
    <cfRule type="expression" dxfId="332" priority="305" stopIfTrue="1">
      <formula>$A4346&lt;&gt;""</formula>
    </cfRule>
  </conditionalFormatting>
  <conditionalFormatting sqref="A4346:A4348">
    <cfRule type="expression" dxfId="331" priority="304" stopIfTrue="1">
      <formula>$A4346&lt;&gt;""</formula>
    </cfRule>
  </conditionalFormatting>
  <conditionalFormatting sqref="D1655:D4373">
    <cfRule type="expression" dxfId="330" priority="303" stopIfTrue="1">
      <formula>$A1655&lt;&gt;""</formula>
    </cfRule>
  </conditionalFormatting>
  <conditionalFormatting sqref="D4346:D4348">
    <cfRule type="expression" dxfId="329" priority="302" stopIfTrue="1">
      <formula>$A4346&lt;&gt;""</formula>
    </cfRule>
  </conditionalFormatting>
  <conditionalFormatting sqref="H4346:H4348">
    <cfRule type="expression" dxfId="328" priority="301" stopIfTrue="1">
      <formula>$A4346&lt;&gt;""</formula>
    </cfRule>
  </conditionalFormatting>
  <conditionalFormatting sqref="E1049:G1051 B1157:C1159 E1157:I1159 I1136:I1156 A1049:C1051 A1054:C1055 E1054:G1055">
    <cfRule type="expression" dxfId="327" priority="300" stopIfTrue="1">
      <formula>$A1049&lt;&gt;""</formula>
    </cfRule>
  </conditionalFormatting>
  <conditionalFormatting sqref="B1130:C1130">
    <cfRule type="expression" dxfId="326" priority="299" stopIfTrue="1">
      <formula>$A1130&lt;&gt;""</formula>
    </cfRule>
  </conditionalFormatting>
  <conditionalFormatting sqref="E1130:G1130">
    <cfRule type="expression" dxfId="325" priority="298" stopIfTrue="1">
      <formula>$A1130&lt;&gt;""</formula>
    </cfRule>
  </conditionalFormatting>
  <conditionalFormatting sqref="B107:H107 B108:E108">
    <cfRule type="expression" dxfId="324" priority="297" stopIfTrue="1">
      <formula>$A107&lt;&gt;""</formula>
    </cfRule>
  </conditionalFormatting>
  <conditionalFormatting sqref="B149:C157 E149:I157">
    <cfRule type="expression" dxfId="323" priority="296" stopIfTrue="1">
      <formula>$A149&lt;&gt;""</formula>
    </cfRule>
  </conditionalFormatting>
  <conditionalFormatting sqref="H1161:I1161">
    <cfRule type="expression" dxfId="322" priority="295" stopIfTrue="1">
      <formula>$A1161&lt;&gt;""</formula>
    </cfRule>
  </conditionalFormatting>
  <conditionalFormatting sqref="E107:F107 E108">
    <cfRule type="expression" dxfId="321" priority="293" stopIfTrue="1">
      <formula>$A107&lt;&gt;""</formula>
    </cfRule>
  </conditionalFormatting>
  <conditionalFormatting sqref="G227">
    <cfRule type="expression" dxfId="320" priority="292" stopIfTrue="1">
      <formula>$A227&lt;&gt;""</formula>
    </cfRule>
  </conditionalFormatting>
  <conditionalFormatting sqref="E1161:G1161">
    <cfRule type="expression" dxfId="319" priority="291" stopIfTrue="1">
      <formula>$A1161&lt;&gt;""</formula>
    </cfRule>
  </conditionalFormatting>
  <conditionalFormatting sqref="D1132:D1135">
    <cfRule type="expression" dxfId="318" priority="290" stopIfTrue="1">
      <formula>$A1132&lt;&gt;""</formula>
    </cfRule>
  </conditionalFormatting>
  <conditionalFormatting sqref="G1132:G1135">
    <cfRule type="expression" dxfId="317" priority="289" stopIfTrue="1">
      <formula>$A1132&lt;&gt;""</formula>
    </cfRule>
  </conditionalFormatting>
  <conditionalFormatting sqref="E1132:F1135">
    <cfRule type="expression" dxfId="316" priority="288" stopIfTrue="1">
      <formula>$A1132&lt;&gt;""</formula>
    </cfRule>
  </conditionalFormatting>
  <conditionalFormatting sqref="B1132:C1135">
    <cfRule type="expression" dxfId="315" priority="287" stopIfTrue="1">
      <formula>$A1132&lt;&gt;""</formula>
    </cfRule>
  </conditionalFormatting>
  <conditionalFormatting sqref="D1302:D1305 D1315:D1325 D1308:D1313">
    <cfRule type="expression" dxfId="314" priority="286" stopIfTrue="1">
      <formula>$A1302&lt;&gt;""</formula>
    </cfRule>
  </conditionalFormatting>
  <conditionalFormatting sqref="G1302:G1305 G1315:G1325 G1308:G1313">
    <cfRule type="expression" dxfId="313" priority="285" stopIfTrue="1">
      <formula>$A1302&lt;&gt;""</formula>
    </cfRule>
  </conditionalFormatting>
  <conditionalFormatting sqref="E1302:F1305 E1315:F1325 E1308:F1313">
    <cfRule type="expression" dxfId="312" priority="284" stopIfTrue="1">
      <formula>$A1302&lt;&gt;""</formula>
    </cfRule>
  </conditionalFormatting>
  <conditionalFormatting sqref="B1302:C1305 B1315:C1325 B1308:C1313">
    <cfRule type="expression" dxfId="311" priority="283" stopIfTrue="1">
      <formula>$A1302&lt;&gt;""</formula>
    </cfRule>
  </conditionalFormatting>
  <conditionalFormatting sqref="D1162">
    <cfRule type="expression" dxfId="310" priority="282" stopIfTrue="1">
      <formula>$A1162&lt;&gt;""</formula>
    </cfRule>
  </conditionalFormatting>
  <conditionalFormatting sqref="E1162:G1162">
    <cfRule type="expression" dxfId="309" priority="281" stopIfTrue="1">
      <formula>$A1162&lt;&gt;""</formula>
    </cfRule>
  </conditionalFormatting>
  <conditionalFormatting sqref="B1162:C1162">
    <cfRule type="expression" dxfId="308" priority="280" stopIfTrue="1">
      <formula>$A1162&lt;&gt;""</formula>
    </cfRule>
  </conditionalFormatting>
  <conditionalFormatting sqref="B410:H419">
    <cfRule type="expression" dxfId="307" priority="279" stopIfTrue="1">
      <formula>$A410&lt;&gt;""</formula>
    </cfRule>
  </conditionalFormatting>
  <conditionalFormatting sqref="B241:H241 B242:D246">
    <cfRule type="expression" dxfId="306" priority="278" stopIfTrue="1">
      <formula>$A241&lt;&gt;""</formula>
    </cfRule>
  </conditionalFormatting>
  <conditionalFormatting sqref="E1364:F1366">
    <cfRule type="expression" dxfId="305" priority="275" stopIfTrue="1">
      <formula>$A1364&lt;&gt;""</formula>
    </cfRule>
  </conditionalFormatting>
  <conditionalFormatting sqref="D1364:D1366">
    <cfRule type="expression" dxfId="304" priority="277" stopIfTrue="1">
      <formula>$A1364&lt;&gt;""</formula>
    </cfRule>
  </conditionalFormatting>
  <conditionalFormatting sqref="G1364:G1366">
    <cfRule type="expression" dxfId="303" priority="276" stopIfTrue="1">
      <formula>$A1364&lt;&gt;""</formula>
    </cfRule>
  </conditionalFormatting>
  <conditionalFormatting sqref="B644:H644">
    <cfRule type="expression" dxfId="302" priority="274" stopIfTrue="1">
      <formula>$A644&lt;&gt;""</formula>
    </cfRule>
  </conditionalFormatting>
  <conditionalFormatting sqref="H1453:H1457">
    <cfRule type="expression" dxfId="301" priority="273" stopIfTrue="1">
      <formula>$A1453&lt;&gt;""</formula>
    </cfRule>
  </conditionalFormatting>
  <conditionalFormatting sqref="D1453:D1457">
    <cfRule type="expression" dxfId="300" priority="272" stopIfTrue="1">
      <formula>$A1453&lt;&gt;""</formula>
    </cfRule>
  </conditionalFormatting>
  <conditionalFormatting sqref="G1453:G1457">
    <cfRule type="expression" dxfId="299" priority="271" stopIfTrue="1">
      <formula>$A1453&lt;&gt;""</formula>
    </cfRule>
  </conditionalFormatting>
  <conditionalFormatting sqref="E1453:F1457">
    <cfRule type="expression" dxfId="298" priority="270" stopIfTrue="1">
      <formula>$A1453&lt;&gt;""</formula>
    </cfRule>
  </conditionalFormatting>
  <conditionalFormatting sqref="B1453:C1457">
    <cfRule type="expression" dxfId="297" priority="269" stopIfTrue="1">
      <formula>$A1453&lt;&gt;""</formula>
    </cfRule>
  </conditionalFormatting>
  <conditionalFormatting sqref="E169:H171 E172:F173 H172:H173">
    <cfRule type="expression" dxfId="296" priority="268" stopIfTrue="1">
      <formula>$A169&lt;&gt;""</formula>
    </cfRule>
  </conditionalFormatting>
  <conditionalFormatting sqref="G242:H245">
    <cfRule type="expression" dxfId="295" priority="267" stopIfTrue="1">
      <formula>$A242&lt;&gt;""</formula>
    </cfRule>
  </conditionalFormatting>
  <conditionalFormatting sqref="E242:F245">
    <cfRule type="expression" dxfId="294" priority="266" stopIfTrue="1">
      <formula>$A242&lt;&gt;""</formula>
    </cfRule>
  </conditionalFormatting>
  <conditionalFormatting sqref="G172:G173">
    <cfRule type="expression" dxfId="293" priority="265" stopIfTrue="1">
      <formula>$A172&lt;&gt;""</formula>
    </cfRule>
  </conditionalFormatting>
  <conditionalFormatting sqref="B174:H188 H189:H226 B189:D226">
    <cfRule type="expression" dxfId="292" priority="264" stopIfTrue="1">
      <formula>$A174&lt;&gt;""</formula>
    </cfRule>
  </conditionalFormatting>
  <conditionalFormatting sqref="H1138:H1139">
    <cfRule type="expression" dxfId="291" priority="263" stopIfTrue="1">
      <formula>$A1138&lt;&gt;""</formula>
    </cfRule>
  </conditionalFormatting>
  <conditionalFormatting sqref="B1167:G1167">
    <cfRule type="expression" dxfId="290" priority="262" stopIfTrue="1">
      <formula>$A1167&lt;&gt;""</formula>
    </cfRule>
  </conditionalFormatting>
  <conditionalFormatting sqref="D1138:D1139">
    <cfRule type="expression" dxfId="289" priority="261" stopIfTrue="1">
      <formula>$A1138&lt;&gt;""</formula>
    </cfRule>
  </conditionalFormatting>
  <conditionalFormatting sqref="B1138:C1139">
    <cfRule type="expression" dxfId="288" priority="260" stopIfTrue="1">
      <formula>$A1138&lt;&gt;""</formula>
    </cfRule>
  </conditionalFormatting>
  <conditionalFormatting sqref="G1138:G1139">
    <cfRule type="expression" dxfId="287" priority="259" stopIfTrue="1">
      <formula>$A1138&lt;&gt;""</formula>
    </cfRule>
  </conditionalFormatting>
  <conditionalFormatting sqref="E1138:F1139">
    <cfRule type="expression" dxfId="286" priority="258" stopIfTrue="1">
      <formula>$A1138&lt;&gt;""</formula>
    </cfRule>
  </conditionalFormatting>
  <conditionalFormatting sqref="D1369:D1370 H1369:H1375">
    <cfRule type="expression" dxfId="285" priority="253" stopIfTrue="1">
      <formula>$A1369&lt;&gt;""</formula>
    </cfRule>
  </conditionalFormatting>
  <conditionalFormatting sqref="D1140 H1140:H1147 D1143">
    <cfRule type="expression" dxfId="284" priority="257" stopIfTrue="1">
      <formula>$A1140&lt;&gt;""</formula>
    </cfRule>
  </conditionalFormatting>
  <conditionalFormatting sqref="G1369:G1375">
    <cfRule type="expression" dxfId="283" priority="252" stopIfTrue="1">
      <formula>$A1369&lt;&gt;""</formula>
    </cfRule>
  </conditionalFormatting>
  <conditionalFormatting sqref="G1140 G1143">
    <cfRule type="expression" dxfId="282" priority="256" stopIfTrue="1">
      <formula>$A1140&lt;&gt;""</formula>
    </cfRule>
  </conditionalFormatting>
  <conditionalFormatting sqref="E1140:F1140 E1143:F1143">
    <cfRule type="expression" dxfId="281" priority="255" stopIfTrue="1">
      <formula>$A1140&lt;&gt;""</formula>
    </cfRule>
  </conditionalFormatting>
  <conditionalFormatting sqref="B1140:C1140 B1143:C1143">
    <cfRule type="expression" dxfId="280" priority="254" stopIfTrue="1">
      <formula>$A1140&lt;&gt;""</formula>
    </cfRule>
  </conditionalFormatting>
  <conditionalFormatting sqref="B1369:C1370">
    <cfRule type="expression" dxfId="279" priority="251" stopIfTrue="1">
      <formula>$A1369&lt;&gt;""</formula>
    </cfRule>
  </conditionalFormatting>
  <conditionalFormatting sqref="E1369:F1375">
    <cfRule type="expression" dxfId="278" priority="250" stopIfTrue="1">
      <formula>$A1369&lt;&gt;""</formula>
    </cfRule>
  </conditionalFormatting>
  <conditionalFormatting sqref="B1052:G1052">
    <cfRule type="expression" dxfId="277" priority="249" stopIfTrue="1">
      <formula>$A1052&lt;&gt;""</formula>
    </cfRule>
  </conditionalFormatting>
  <conditionalFormatting sqref="B1168:G1168 B1171:G1175">
    <cfRule type="expression" dxfId="276" priority="248" stopIfTrue="1">
      <formula>$A1168&lt;&gt;""</formula>
    </cfRule>
  </conditionalFormatting>
  <conditionalFormatting sqref="E475:G476 G474">
    <cfRule type="expression" dxfId="275" priority="247" stopIfTrue="1">
      <formula>$A474&lt;&gt;""</formula>
    </cfRule>
  </conditionalFormatting>
  <conditionalFormatting sqref="D474:D476">
    <cfRule type="expression" dxfId="274" priority="246" stopIfTrue="1">
      <formula>$A474&lt;&gt;""</formula>
    </cfRule>
  </conditionalFormatting>
  <conditionalFormatting sqref="B474:C476">
    <cfRule type="expression" dxfId="273" priority="245" stopIfTrue="1">
      <formula>$A474&lt;&gt;""</formula>
    </cfRule>
  </conditionalFormatting>
  <conditionalFormatting sqref="D1452">
    <cfRule type="expression" dxfId="272" priority="244" stopIfTrue="1">
      <formula>$A1452&lt;&gt;""</formula>
    </cfRule>
  </conditionalFormatting>
  <conditionalFormatting sqref="G1452">
    <cfRule type="expression" dxfId="271" priority="243" stopIfTrue="1">
      <formula>$A1452&lt;&gt;""</formula>
    </cfRule>
  </conditionalFormatting>
  <conditionalFormatting sqref="E1452:F1452">
    <cfRule type="expression" dxfId="270" priority="242" stopIfTrue="1">
      <formula>$A1452&lt;&gt;""</formula>
    </cfRule>
  </conditionalFormatting>
  <conditionalFormatting sqref="B1452:C1452">
    <cfRule type="expression" dxfId="269" priority="241" stopIfTrue="1">
      <formula>$A1452&lt;&gt;""</formula>
    </cfRule>
  </conditionalFormatting>
  <conditionalFormatting sqref="B456:G457">
    <cfRule type="expression" dxfId="268" priority="240" stopIfTrue="1">
      <formula>$A456&lt;&gt;""</formula>
    </cfRule>
  </conditionalFormatting>
  <conditionalFormatting sqref="D1164 D1166">
    <cfRule type="expression" dxfId="267" priority="239" stopIfTrue="1">
      <formula>$A1164&lt;&gt;""</formula>
    </cfRule>
  </conditionalFormatting>
  <conditionalFormatting sqref="B1164:C1164 E1164:H1164 E1166:H1166 B1166:C1166">
    <cfRule type="expression" dxfId="266" priority="238" stopIfTrue="1">
      <formula>$A1164&lt;&gt;""</formula>
    </cfRule>
  </conditionalFormatting>
  <conditionalFormatting sqref="B1081:G1081">
    <cfRule type="expression" dxfId="265" priority="237" stopIfTrue="1">
      <formula>$A1081&lt;&gt;""</formula>
    </cfRule>
  </conditionalFormatting>
  <conditionalFormatting sqref="H1053">
    <cfRule type="expression" dxfId="264" priority="236" stopIfTrue="1">
      <formula>$A1053&lt;&gt;""</formula>
    </cfRule>
  </conditionalFormatting>
  <conditionalFormatting sqref="B1053:G1053">
    <cfRule type="expression" dxfId="263" priority="235" stopIfTrue="1">
      <formula>$A1053&lt;&gt;""</formula>
    </cfRule>
  </conditionalFormatting>
  <conditionalFormatting sqref="H1289:H1296 H1299:H1300">
    <cfRule type="expression" dxfId="262" priority="234" stopIfTrue="1">
      <formula>$A1289&lt;&gt;""</formula>
    </cfRule>
  </conditionalFormatting>
  <conditionalFormatting sqref="E1299:F1300 E1292:F1296">
    <cfRule type="expression" dxfId="261" priority="233" stopIfTrue="1">
      <formula>$A1292&lt;&gt;""</formula>
    </cfRule>
  </conditionalFormatting>
  <conditionalFormatting sqref="B1289:D1289">
    <cfRule type="expression" dxfId="260" priority="232" stopIfTrue="1">
      <formula>$A1289&lt;&gt;""</formula>
    </cfRule>
  </conditionalFormatting>
  <conditionalFormatting sqref="E1289:G1289 G1299:G1300 G1292:G1296">
    <cfRule type="expression" dxfId="259" priority="231" stopIfTrue="1">
      <formula>$A1289&lt;&gt;""</formula>
    </cfRule>
  </conditionalFormatting>
  <conditionalFormatting sqref="D1292:D1296 D1299:D1300">
    <cfRule type="expression" dxfId="258" priority="230" stopIfTrue="1">
      <formula>$A1292&lt;&gt;""</formula>
    </cfRule>
  </conditionalFormatting>
  <conditionalFormatting sqref="B1292:C1296 B1299:C1300">
    <cfRule type="expression" dxfId="257" priority="229" stopIfTrue="1">
      <formula>$A1292&lt;&gt;""</formula>
    </cfRule>
  </conditionalFormatting>
  <conditionalFormatting sqref="D1360 H1360:H1362">
    <cfRule type="expression" dxfId="256" priority="228" stopIfTrue="1">
      <formula>$A1360&lt;&gt;""</formula>
    </cfRule>
  </conditionalFormatting>
  <conditionalFormatting sqref="G1360">
    <cfRule type="expression" dxfId="255" priority="227" stopIfTrue="1">
      <formula>$A1360&lt;&gt;""</formula>
    </cfRule>
  </conditionalFormatting>
  <conditionalFormatting sqref="B1360:C1360">
    <cfRule type="expression" dxfId="254" priority="226" stopIfTrue="1">
      <formula>$A1360&lt;&gt;""</formula>
    </cfRule>
  </conditionalFormatting>
  <conditionalFormatting sqref="E1360:F1360">
    <cfRule type="expression" dxfId="253" priority="225" stopIfTrue="1">
      <formula>$A1360&lt;&gt;""</formula>
    </cfRule>
  </conditionalFormatting>
  <conditionalFormatting sqref="B1165:H1165">
    <cfRule type="expression" dxfId="252" priority="224" stopIfTrue="1">
      <formula>$A1165&lt;&gt;""</formula>
    </cfRule>
  </conditionalFormatting>
  <conditionalFormatting sqref="H1160">
    <cfRule type="expression" dxfId="251" priority="223" stopIfTrue="1">
      <formula>$A1160&lt;&gt;""</formula>
    </cfRule>
  </conditionalFormatting>
  <conditionalFormatting sqref="D1160">
    <cfRule type="expression" dxfId="250" priority="222" stopIfTrue="1">
      <formula>$A1160&lt;&gt;""</formula>
    </cfRule>
  </conditionalFormatting>
  <conditionalFormatting sqref="E1160:G1160">
    <cfRule type="expression" dxfId="249" priority="221" stopIfTrue="1">
      <formula>$A1160&lt;&gt;""</formula>
    </cfRule>
  </conditionalFormatting>
  <conditionalFormatting sqref="B1160:C1160">
    <cfRule type="expression" dxfId="248" priority="220" stopIfTrue="1">
      <formula>$A1160&lt;&gt;""</formula>
    </cfRule>
  </conditionalFormatting>
  <conditionalFormatting sqref="H1405">
    <cfRule type="expression" dxfId="247" priority="219" stopIfTrue="1">
      <formula>$A1405&lt;&gt;""</formula>
    </cfRule>
  </conditionalFormatting>
  <conditionalFormatting sqref="E1405:G1405">
    <cfRule type="expression" dxfId="246" priority="218" stopIfTrue="1">
      <formula>$A1405&lt;&gt;""</formula>
    </cfRule>
  </conditionalFormatting>
  <conditionalFormatting sqref="D1405">
    <cfRule type="expression" dxfId="245" priority="217" stopIfTrue="1">
      <formula>$A1405&lt;&gt;""</formula>
    </cfRule>
  </conditionalFormatting>
  <conditionalFormatting sqref="B1405:C1405">
    <cfRule type="expression" dxfId="244" priority="216" stopIfTrue="1">
      <formula>$A1405&lt;&gt;""</formula>
    </cfRule>
  </conditionalFormatting>
  <conditionalFormatting sqref="H1409:H1410 B1409:D1410">
    <cfRule type="expression" dxfId="243" priority="215" stopIfTrue="1">
      <formula>$A1409&lt;&gt;""</formula>
    </cfRule>
  </conditionalFormatting>
  <conditionalFormatting sqref="E1409:G1410">
    <cfRule type="expression" dxfId="242" priority="214" stopIfTrue="1">
      <formula>$A1409&lt;&gt;""</formula>
    </cfRule>
  </conditionalFormatting>
  <conditionalFormatting sqref="H1163">
    <cfRule type="expression" dxfId="241" priority="213" stopIfTrue="1">
      <formula>$A1163&lt;&gt;""</formula>
    </cfRule>
  </conditionalFormatting>
  <conditionalFormatting sqref="B1163:G1163">
    <cfRule type="expression" dxfId="240" priority="212" stopIfTrue="1">
      <formula>$A1163&lt;&gt;""</formula>
    </cfRule>
  </conditionalFormatting>
  <conditionalFormatting sqref="G488 B477:G482">
    <cfRule type="expression" dxfId="239" priority="211" stopIfTrue="1">
      <formula>$A477&lt;&gt;""</formula>
    </cfRule>
  </conditionalFormatting>
  <conditionalFormatting sqref="G1253">
    <cfRule type="expression" dxfId="238" priority="210" stopIfTrue="1">
      <formula>$A1253&lt;&gt;""</formula>
    </cfRule>
  </conditionalFormatting>
  <conditionalFormatting sqref="E1113:F1113">
    <cfRule type="expression" dxfId="237" priority="209" stopIfTrue="1">
      <formula>$A1113&lt;&gt;""</formula>
    </cfRule>
  </conditionalFormatting>
  <conditionalFormatting sqref="D1113">
    <cfRule type="expression" dxfId="236" priority="208" stopIfTrue="1">
      <formula>$A1113&lt;&gt;""</formula>
    </cfRule>
  </conditionalFormatting>
  <conditionalFormatting sqref="B1113:C1113">
    <cfRule type="expression" dxfId="235" priority="207" stopIfTrue="1">
      <formula>$A1113&lt;&gt;""</formula>
    </cfRule>
  </conditionalFormatting>
  <conditionalFormatting sqref="D1371:D1375">
    <cfRule type="expression" dxfId="234" priority="206" stopIfTrue="1">
      <formula>$A1371&lt;&gt;""</formula>
    </cfRule>
  </conditionalFormatting>
  <conditionalFormatting sqref="B1371:C1375">
    <cfRule type="expression" dxfId="233" priority="205" stopIfTrue="1">
      <formula>$A1371&lt;&gt;""</formula>
    </cfRule>
  </conditionalFormatting>
  <conditionalFormatting sqref="G1144:G1147">
    <cfRule type="expression" dxfId="232" priority="204" stopIfTrue="1">
      <formula>$A1144&lt;&gt;""</formula>
    </cfRule>
  </conditionalFormatting>
  <conditionalFormatting sqref="D1144:D1147">
    <cfRule type="expression" dxfId="231" priority="203" stopIfTrue="1">
      <formula>$A1144&lt;&gt;""</formula>
    </cfRule>
  </conditionalFormatting>
  <conditionalFormatting sqref="E1144:F1147">
    <cfRule type="expression" dxfId="230" priority="202" stopIfTrue="1">
      <formula>$A1144&lt;&gt;""</formula>
    </cfRule>
  </conditionalFormatting>
  <conditionalFormatting sqref="B1144:C1147">
    <cfRule type="expression" dxfId="229" priority="201" stopIfTrue="1">
      <formula>$A1144&lt;&gt;""</formula>
    </cfRule>
  </conditionalFormatting>
  <conditionalFormatting sqref="D1131">
    <cfRule type="expression" dxfId="228" priority="200" stopIfTrue="1">
      <formula>$A1131&lt;&gt;""</formula>
    </cfRule>
  </conditionalFormatting>
  <conditionalFormatting sqref="G1131">
    <cfRule type="expression" dxfId="227" priority="199" stopIfTrue="1">
      <formula>$A1131&lt;&gt;""</formula>
    </cfRule>
  </conditionalFormatting>
  <conditionalFormatting sqref="E1131:F1131">
    <cfRule type="expression" dxfId="226" priority="198" stopIfTrue="1">
      <formula>$A1131&lt;&gt;""</formula>
    </cfRule>
  </conditionalFormatting>
  <conditionalFormatting sqref="B1131:C1131">
    <cfRule type="expression" dxfId="225" priority="197" stopIfTrue="1">
      <formula>$A1131&lt;&gt;""</formula>
    </cfRule>
  </conditionalFormatting>
  <conditionalFormatting sqref="H1359">
    <cfRule type="expression" dxfId="224" priority="196" stopIfTrue="1">
      <formula>$A1359&lt;&gt;""</formula>
    </cfRule>
  </conditionalFormatting>
  <conditionalFormatting sqref="D1359">
    <cfRule type="expression" dxfId="223" priority="195" stopIfTrue="1">
      <formula>$A1359&lt;&gt;""</formula>
    </cfRule>
  </conditionalFormatting>
  <conditionalFormatting sqref="G1359">
    <cfRule type="expression" dxfId="222" priority="194" stopIfTrue="1">
      <formula>$A1359&lt;&gt;""</formula>
    </cfRule>
  </conditionalFormatting>
  <conditionalFormatting sqref="E1359:F1359">
    <cfRule type="expression" dxfId="221" priority="193" stopIfTrue="1">
      <formula>$A1359&lt;&gt;""</formula>
    </cfRule>
  </conditionalFormatting>
  <conditionalFormatting sqref="B1359:C1359">
    <cfRule type="expression" dxfId="220" priority="192" stopIfTrue="1">
      <formula>$A1359&lt;&gt;""</formula>
    </cfRule>
  </conditionalFormatting>
  <conditionalFormatting sqref="B488:F488 B489:D495">
    <cfRule type="expression" dxfId="219" priority="191" stopIfTrue="1">
      <formula>$A488&lt;&gt;""</formula>
    </cfRule>
  </conditionalFormatting>
  <conditionalFormatting sqref="H483:H487 B483:D487">
    <cfRule type="expression" dxfId="218" priority="190" stopIfTrue="1">
      <formula>$A483&lt;&gt;""</formula>
    </cfRule>
  </conditionalFormatting>
  <conditionalFormatting sqref="G486:G487 E483:G485">
    <cfRule type="expression" dxfId="217" priority="189" stopIfTrue="1">
      <formula>$A483&lt;&gt;""</formula>
    </cfRule>
  </conditionalFormatting>
  <conditionalFormatting sqref="D1137 H1137">
    <cfRule type="expression" dxfId="216" priority="188" stopIfTrue="1">
      <formula>$A1137&lt;&gt;""</formula>
    </cfRule>
  </conditionalFormatting>
  <conditionalFormatting sqref="G1137">
    <cfRule type="expression" dxfId="215" priority="187" stopIfTrue="1">
      <formula>$A1137&lt;&gt;""</formula>
    </cfRule>
  </conditionalFormatting>
  <conditionalFormatting sqref="E1137:F1137">
    <cfRule type="expression" dxfId="214" priority="186" stopIfTrue="1">
      <formula>$A1137&lt;&gt;""</formula>
    </cfRule>
  </conditionalFormatting>
  <conditionalFormatting sqref="B1137:C1137">
    <cfRule type="expression" dxfId="213" priority="185" stopIfTrue="1">
      <formula>$A1137&lt;&gt;""</formula>
    </cfRule>
  </conditionalFormatting>
  <conditionalFormatting sqref="D1368 H1368">
    <cfRule type="expression" dxfId="212" priority="184" stopIfTrue="1">
      <formula>$A1368&lt;&gt;""</formula>
    </cfRule>
  </conditionalFormatting>
  <conditionalFormatting sqref="G1368">
    <cfRule type="expression" dxfId="211" priority="183" stopIfTrue="1">
      <formula>$A1368&lt;&gt;""</formula>
    </cfRule>
  </conditionalFormatting>
  <conditionalFormatting sqref="E1368:F1368">
    <cfRule type="expression" dxfId="210" priority="182" stopIfTrue="1">
      <formula>$A1368&lt;&gt;""</formula>
    </cfRule>
  </conditionalFormatting>
  <conditionalFormatting sqref="B1368:C1368">
    <cfRule type="expression" dxfId="209" priority="181" stopIfTrue="1">
      <formula>$A1368&lt;&gt;""</formula>
    </cfRule>
  </conditionalFormatting>
  <conditionalFormatting sqref="H1297:H1298">
    <cfRule type="expression" dxfId="208" priority="180" stopIfTrue="1">
      <formula>$A1297&lt;&gt;""</formula>
    </cfRule>
  </conditionalFormatting>
  <conditionalFormatting sqref="D1297:D1298">
    <cfRule type="expression" dxfId="207" priority="179" stopIfTrue="1">
      <formula>$A1297&lt;&gt;""</formula>
    </cfRule>
  </conditionalFormatting>
  <conditionalFormatting sqref="G1297:G1298">
    <cfRule type="expression" dxfId="206" priority="178" stopIfTrue="1">
      <formula>$A1297&lt;&gt;""</formula>
    </cfRule>
  </conditionalFormatting>
  <conditionalFormatting sqref="E1297:F1298">
    <cfRule type="expression" dxfId="205" priority="177" stopIfTrue="1">
      <formula>$A1297&lt;&gt;""</formula>
    </cfRule>
  </conditionalFormatting>
  <conditionalFormatting sqref="B1297:C1298">
    <cfRule type="expression" dxfId="204" priority="176" stopIfTrue="1">
      <formula>$A1297&lt;&gt;""</formula>
    </cfRule>
  </conditionalFormatting>
  <conditionalFormatting sqref="H1411">
    <cfRule type="expression" dxfId="203" priority="175" stopIfTrue="1">
      <formula>$A1411&lt;&gt;""</formula>
    </cfRule>
  </conditionalFormatting>
  <conditionalFormatting sqref="D1411">
    <cfRule type="expression" dxfId="202" priority="174" stopIfTrue="1">
      <formula>$A1411&lt;&gt;""</formula>
    </cfRule>
  </conditionalFormatting>
  <conditionalFormatting sqref="G1411">
    <cfRule type="expression" dxfId="201" priority="173" stopIfTrue="1">
      <formula>$A1411&lt;&gt;""</formula>
    </cfRule>
  </conditionalFormatting>
  <conditionalFormatting sqref="E1411:F1411">
    <cfRule type="expression" dxfId="200" priority="172" stopIfTrue="1">
      <formula>$A1411&lt;&gt;""</formula>
    </cfRule>
  </conditionalFormatting>
  <conditionalFormatting sqref="B1411:C1411">
    <cfRule type="expression" dxfId="199" priority="171" stopIfTrue="1">
      <formula>$A1411&lt;&gt;""</formula>
    </cfRule>
  </conditionalFormatting>
  <conditionalFormatting sqref="B1176:G1192">
    <cfRule type="expression" dxfId="198" priority="170" stopIfTrue="1">
      <formula>$A1176&lt;&gt;""</formula>
    </cfRule>
  </conditionalFormatting>
  <conditionalFormatting sqref="B1270:H1270 H1271:H1287">
    <cfRule type="expression" dxfId="197" priority="169" stopIfTrue="1">
      <formula>$A1270&lt;&gt;""</formula>
    </cfRule>
  </conditionalFormatting>
  <conditionalFormatting sqref="E246:H246">
    <cfRule type="expression" dxfId="196" priority="168" stopIfTrue="1">
      <formula>$A246&lt;&gt;""</formula>
    </cfRule>
  </conditionalFormatting>
  <conditionalFormatting sqref="E489:G495">
    <cfRule type="expression" dxfId="195" priority="167" stopIfTrue="1">
      <formula>$A489&lt;&gt;""</formula>
    </cfRule>
  </conditionalFormatting>
  <conditionalFormatting sqref="B1271:G1273 G1274:G1287 B1274:D1287">
    <cfRule type="expression" dxfId="194" priority="166" stopIfTrue="1">
      <formula>$A1271&lt;&gt;""</formula>
    </cfRule>
  </conditionalFormatting>
  <conditionalFormatting sqref="B1136:H1136">
    <cfRule type="expression" dxfId="193" priority="165" stopIfTrue="1">
      <formula>$A1136&lt;&gt;""</formula>
    </cfRule>
  </conditionalFormatting>
  <conditionalFormatting sqref="B1367:H1367">
    <cfRule type="expression" dxfId="192" priority="164" stopIfTrue="1">
      <formula>$A1367&lt;&gt;""</formula>
    </cfRule>
  </conditionalFormatting>
  <conditionalFormatting sqref="H247">
    <cfRule type="expression" dxfId="191" priority="163" stopIfTrue="1">
      <formula>$A247&lt;&gt;""</formula>
    </cfRule>
  </conditionalFormatting>
  <conditionalFormatting sqref="E473:F473">
    <cfRule type="expression" dxfId="190" priority="162" stopIfTrue="1">
      <formula>$A473&lt;&gt;""</formula>
    </cfRule>
  </conditionalFormatting>
  <conditionalFormatting sqref="G473">
    <cfRule type="expression" dxfId="189" priority="161" stopIfTrue="1">
      <formula>$A473&lt;&gt;""</formula>
    </cfRule>
  </conditionalFormatting>
  <conditionalFormatting sqref="D473">
    <cfRule type="expression" dxfId="188" priority="160" stopIfTrue="1">
      <formula>$A473&lt;&gt;""</formula>
    </cfRule>
  </conditionalFormatting>
  <conditionalFormatting sqref="B473:C473">
    <cfRule type="expression" dxfId="187" priority="159" stopIfTrue="1">
      <formula>$A473&lt;&gt;""</formula>
    </cfRule>
  </conditionalFormatting>
  <conditionalFormatting sqref="H471:H472">
    <cfRule type="expression" dxfId="186" priority="158" stopIfTrue="1">
      <formula>$A471&lt;&gt;""</formula>
    </cfRule>
  </conditionalFormatting>
  <conditionalFormatting sqref="E471:G472">
    <cfRule type="expression" dxfId="185" priority="157" stopIfTrue="1">
      <formula>$A471&lt;&gt;""</formula>
    </cfRule>
  </conditionalFormatting>
  <conditionalFormatting sqref="D471:D472">
    <cfRule type="expression" dxfId="184" priority="156" stopIfTrue="1">
      <formula>$A471&lt;&gt;""</formula>
    </cfRule>
  </conditionalFormatting>
  <conditionalFormatting sqref="B471:C472">
    <cfRule type="expression" dxfId="183" priority="155" stopIfTrue="1">
      <formula>$A471&lt;&gt;""</formula>
    </cfRule>
  </conditionalFormatting>
  <conditionalFormatting sqref="E474:F474">
    <cfRule type="expression" dxfId="182" priority="154" stopIfTrue="1">
      <formula>$A474&lt;&gt;""</formula>
    </cfRule>
  </conditionalFormatting>
  <conditionalFormatting sqref="E189:F189">
    <cfRule type="expression" dxfId="181" priority="149" stopIfTrue="1">
      <formula>$A189&lt;&gt;""</formula>
    </cfRule>
  </conditionalFormatting>
  <conditionalFormatting sqref="H1109">
    <cfRule type="expression" dxfId="180" priority="153" stopIfTrue="1">
      <formula>$A1109&lt;&gt;""</formula>
    </cfRule>
  </conditionalFormatting>
  <conditionalFormatting sqref="D1109">
    <cfRule type="expression" dxfId="179" priority="152" stopIfTrue="1">
      <formula>$A1109&lt;&gt;""</formula>
    </cfRule>
  </conditionalFormatting>
  <conditionalFormatting sqref="B1109:C1109">
    <cfRule type="expression" dxfId="178" priority="151" stopIfTrue="1">
      <formula>$A1109&lt;&gt;""</formula>
    </cfRule>
  </conditionalFormatting>
  <conditionalFormatting sqref="G1109">
    <cfRule type="expression" dxfId="177" priority="150" stopIfTrue="1">
      <formula>$A1109&lt;&gt;""</formula>
    </cfRule>
  </conditionalFormatting>
  <conditionalFormatting sqref="G189">
    <cfRule type="expression" dxfId="176" priority="148" stopIfTrue="1">
      <formula>$A189&lt;&gt;""</formula>
    </cfRule>
  </conditionalFormatting>
  <conditionalFormatting sqref="E190:G193">
    <cfRule type="expression" dxfId="175" priority="147" stopIfTrue="1">
      <formula>$A190&lt;&gt;""</formula>
    </cfRule>
  </conditionalFormatting>
  <conditionalFormatting sqref="E1274:F1287">
    <cfRule type="expression" dxfId="174" priority="146" stopIfTrue="1">
      <formula>$A1274&lt;&gt;""</formula>
    </cfRule>
  </conditionalFormatting>
  <conditionalFormatting sqref="E486:F487">
    <cfRule type="expression" dxfId="173" priority="145" stopIfTrue="1">
      <formula>$A486&lt;&gt;""</formula>
    </cfRule>
  </conditionalFormatting>
  <conditionalFormatting sqref="E247:F247">
    <cfRule type="expression" dxfId="172" priority="144" stopIfTrue="1">
      <formula>$A247&lt;&gt;""</formula>
    </cfRule>
  </conditionalFormatting>
  <conditionalFormatting sqref="G247">
    <cfRule type="expression" dxfId="171" priority="143" stopIfTrue="1">
      <formula>$A247&lt;&gt;""</formula>
    </cfRule>
  </conditionalFormatting>
  <conditionalFormatting sqref="E194:G194">
    <cfRule type="expression" dxfId="170" priority="142" stopIfTrue="1">
      <formula>$A194&lt;&gt;""</formula>
    </cfRule>
  </conditionalFormatting>
  <conditionalFormatting sqref="H1254 B1254:D1254">
    <cfRule type="expression" dxfId="169" priority="141" stopIfTrue="1">
      <formula>$A1254&lt;&gt;""</formula>
    </cfRule>
  </conditionalFormatting>
  <conditionalFormatting sqref="E1254:G1254">
    <cfRule type="expression" dxfId="168" priority="140" stopIfTrue="1">
      <formula>$A1254&lt;&gt;""</formula>
    </cfRule>
  </conditionalFormatting>
  <conditionalFormatting sqref="E1392:F1401">
    <cfRule type="expression" dxfId="167" priority="139" stopIfTrue="1">
      <formula>$A1392&lt;&gt;""</formula>
    </cfRule>
  </conditionalFormatting>
  <conditionalFormatting sqref="E195:F196">
    <cfRule type="expression" dxfId="166" priority="138" stopIfTrue="1">
      <formula>$A195&lt;&gt;""</formula>
    </cfRule>
  </conditionalFormatting>
  <conditionalFormatting sqref="G195:G196">
    <cfRule type="expression" dxfId="165" priority="137" stopIfTrue="1">
      <formula>$A195&lt;&gt;""</formula>
    </cfRule>
  </conditionalFormatting>
  <conditionalFormatting sqref="E197:G198 E199:F203">
    <cfRule type="expression" dxfId="164" priority="136" stopIfTrue="1">
      <formula>$A197&lt;&gt;""</formula>
    </cfRule>
  </conditionalFormatting>
  <conditionalFormatting sqref="G199">
    <cfRule type="expression" dxfId="163" priority="135" stopIfTrue="1">
      <formula>$A199&lt;&gt;""</formula>
    </cfRule>
  </conditionalFormatting>
  <conditionalFormatting sqref="B1393:D1403">
    <cfRule type="expression" dxfId="162" priority="134" stopIfTrue="1">
      <formula>$A1393&lt;&gt;""</formula>
    </cfRule>
  </conditionalFormatting>
  <conditionalFormatting sqref="G200:G204">
    <cfRule type="expression" dxfId="161" priority="133" stopIfTrue="1">
      <formula>$A200&lt;&gt;""</formula>
    </cfRule>
  </conditionalFormatting>
  <conditionalFormatting sqref="B624">
    <cfRule type="expression" dxfId="160" priority="132" stopIfTrue="1">
      <formula>$A624&lt;&gt;""</formula>
    </cfRule>
  </conditionalFormatting>
  <conditionalFormatting sqref="B275:H275">
    <cfRule type="expression" dxfId="159" priority="131" stopIfTrue="1">
      <formula>$A275&lt;&gt;""</formula>
    </cfRule>
  </conditionalFormatting>
  <conditionalFormatting sqref="B276:H276">
    <cfRule type="expression" dxfId="158" priority="130" stopIfTrue="1">
      <formula>$A276&lt;&gt;""</formula>
    </cfRule>
  </conditionalFormatting>
  <conditionalFormatting sqref="B277:H279 B280:D289 H280:H282">
    <cfRule type="expression" dxfId="157" priority="129" stopIfTrue="1">
      <formula>$A277&lt;&gt;""</formula>
    </cfRule>
  </conditionalFormatting>
  <conditionalFormatting sqref="E280:G282">
    <cfRule type="expression" dxfId="156" priority="128" stopIfTrue="1">
      <formula>$A280&lt;&gt;""</formula>
    </cfRule>
  </conditionalFormatting>
  <conditionalFormatting sqref="E204:F204">
    <cfRule type="expression" dxfId="155" priority="127" stopIfTrue="1">
      <formula>$A204&lt;&gt;""</formula>
    </cfRule>
  </conditionalFormatting>
  <conditionalFormatting sqref="G205:G208">
    <cfRule type="expression" dxfId="154" priority="125" stopIfTrue="1">
      <formula>$A205&lt;&gt;""</formula>
    </cfRule>
  </conditionalFormatting>
  <conditionalFormatting sqref="E205:F209">
    <cfRule type="expression" dxfId="153" priority="126" stopIfTrue="1">
      <formula>$A205&lt;&gt;""</formula>
    </cfRule>
  </conditionalFormatting>
  <conditionalFormatting sqref="G209">
    <cfRule type="expression" dxfId="152" priority="124" stopIfTrue="1">
      <formula>$A209&lt;&gt;""</formula>
    </cfRule>
  </conditionalFormatting>
  <conditionalFormatting sqref="H283:H289">
    <cfRule type="expression" dxfId="151" priority="123" stopIfTrue="1">
      <formula>$A283&lt;&gt;""</formula>
    </cfRule>
  </conditionalFormatting>
  <conditionalFormatting sqref="E283:G289">
    <cfRule type="expression" dxfId="150" priority="122" stopIfTrue="1">
      <formula>$A283&lt;&gt;""</formula>
    </cfRule>
  </conditionalFormatting>
  <conditionalFormatting sqref="B1218:H1218 B1226:H1231 B1220:H1224">
    <cfRule type="expression" dxfId="149" priority="121" stopIfTrue="1">
      <formula>$A1218&lt;&gt;""</formula>
    </cfRule>
  </conditionalFormatting>
  <conditionalFormatting sqref="E1109:F1109">
    <cfRule type="expression" dxfId="148" priority="120" stopIfTrue="1">
      <formula>$A1109&lt;&gt;""</formula>
    </cfRule>
  </conditionalFormatting>
  <conditionalFormatting sqref="D1314">
    <cfRule type="expression" dxfId="147" priority="119" stopIfTrue="1">
      <formula>$A1314&lt;&gt;""</formula>
    </cfRule>
  </conditionalFormatting>
  <conditionalFormatting sqref="B1314:C1314">
    <cfRule type="expression" dxfId="146" priority="118" stopIfTrue="1">
      <formula>$A1314&lt;&gt;""</formula>
    </cfRule>
  </conditionalFormatting>
  <conditionalFormatting sqref="G1314">
    <cfRule type="expression" dxfId="145" priority="117" stopIfTrue="1">
      <formula>$A1314&lt;&gt;""</formula>
    </cfRule>
  </conditionalFormatting>
  <conditionalFormatting sqref="E1314:F1314">
    <cfRule type="expression" dxfId="144" priority="116" stopIfTrue="1">
      <formula>$A1314&lt;&gt;""</formula>
    </cfRule>
  </conditionalFormatting>
  <conditionalFormatting sqref="G210:G224">
    <cfRule type="expression" dxfId="143" priority="114" stopIfTrue="1">
      <formula>$A210&lt;&gt;""</formula>
    </cfRule>
  </conditionalFormatting>
  <conditionalFormatting sqref="E210:F224">
    <cfRule type="expression" dxfId="142" priority="115" stopIfTrue="1">
      <formula>$A210&lt;&gt;""</formula>
    </cfRule>
  </conditionalFormatting>
  <conditionalFormatting sqref="B496:H498">
    <cfRule type="expression" dxfId="141" priority="113" stopIfTrue="1">
      <formula>$A496&lt;&gt;""</formula>
    </cfRule>
  </conditionalFormatting>
  <conditionalFormatting sqref="B290:H290 B291:D319">
    <cfRule type="expression" dxfId="140" priority="112" stopIfTrue="1">
      <formula>$A290&lt;&gt;""</formula>
    </cfRule>
  </conditionalFormatting>
  <conditionalFormatting sqref="E291:H319">
    <cfRule type="expression" dxfId="139" priority="111" stopIfTrue="1">
      <formula>$A291&lt;&gt;""</formula>
    </cfRule>
  </conditionalFormatting>
  <conditionalFormatting sqref="B1225:H1225">
    <cfRule type="expression" dxfId="138" priority="110" stopIfTrue="1">
      <formula>$A1225&lt;&gt;""</formula>
    </cfRule>
  </conditionalFormatting>
  <conditionalFormatting sqref="B1219:H1219">
    <cfRule type="expression" dxfId="137" priority="109" stopIfTrue="1">
      <formula>$A1219&lt;&gt;""</formula>
    </cfRule>
  </conditionalFormatting>
  <conditionalFormatting sqref="A807:I807">
    <cfRule type="expression" dxfId="136" priority="108" stopIfTrue="1">
      <formula>$A807&lt;&gt;""</formula>
    </cfRule>
  </conditionalFormatting>
  <conditionalFormatting sqref="A808:A817">
    <cfRule type="expression" dxfId="135" priority="107" stopIfTrue="1">
      <formula>$A808&lt;&gt;""</formula>
    </cfRule>
  </conditionalFormatting>
  <conditionalFormatting sqref="E810:F810">
    <cfRule type="expression" dxfId="134" priority="106" stopIfTrue="1">
      <formula>$A810&lt;&gt;""</formula>
    </cfRule>
  </conditionalFormatting>
  <conditionalFormatting sqref="B818:D818">
    <cfRule type="expression" dxfId="133" priority="105" stopIfTrue="1">
      <formula>$A818&lt;&gt;""</formula>
    </cfRule>
  </conditionalFormatting>
  <conditionalFormatting sqref="A818">
    <cfRule type="expression" dxfId="132" priority="104" stopIfTrue="1">
      <formula>$A818&lt;&gt;""</formula>
    </cfRule>
  </conditionalFormatting>
  <conditionalFormatting sqref="E818:F818">
    <cfRule type="expression" dxfId="131" priority="103" stopIfTrue="1">
      <formula>$A818&lt;&gt;""</formula>
    </cfRule>
  </conditionalFormatting>
  <conditionalFormatting sqref="A819">
    <cfRule type="expression" dxfId="130" priority="102" stopIfTrue="1">
      <formula>$A819&lt;&gt;""</formula>
    </cfRule>
  </conditionalFormatting>
  <conditionalFormatting sqref="B1232:H1251">
    <cfRule type="expression" dxfId="129" priority="101" stopIfTrue="1">
      <formula>$A1232&lt;&gt;""</formula>
    </cfRule>
  </conditionalFormatting>
  <conditionalFormatting sqref="H1376:H1384">
    <cfRule type="expression" dxfId="128" priority="100" stopIfTrue="1">
      <formula>$A1376&lt;&gt;""</formula>
    </cfRule>
  </conditionalFormatting>
  <conditionalFormatting sqref="G1376">
    <cfRule type="expression" dxfId="127" priority="99" stopIfTrue="1">
      <formula>$A1376&lt;&gt;""</formula>
    </cfRule>
  </conditionalFormatting>
  <conditionalFormatting sqref="D1376:D1378">
    <cfRule type="expression" dxfId="126" priority="98" stopIfTrue="1">
      <formula>$A1376&lt;&gt;""</formula>
    </cfRule>
  </conditionalFormatting>
  <conditionalFormatting sqref="E1376:F1378">
    <cfRule type="expression" dxfId="125" priority="97" stopIfTrue="1">
      <formula>$A1376&lt;&gt;""</formula>
    </cfRule>
  </conditionalFormatting>
  <conditionalFormatting sqref="B1376:C1378">
    <cfRule type="expression" dxfId="124" priority="96" stopIfTrue="1">
      <formula>$A1376&lt;&gt;""</formula>
    </cfRule>
  </conditionalFormatting>
  <conditionalFormatting sqref="H1151">
    <cfRule type="expression" dxfId="123" priority="95" stopIfTrue="1">
      <formula>$A1151&lt;&gt;""</formula>
    </cfRule>
  </conditionalFormatting>
  <conditionalFormatting sqref="G1151">
    <cfRule type="expression" dxfId="122" priority="94" stopIfTrue="1">
      <formula>$A1151&lt;&gt;""</formula>
    </cfRule>
  </conditionalFormatting>
  <conditionalFormatting sqref="D1151">
    <cfRule type="expression" dxfId="121" priority="93" stopIfTrue="1">
      <formula>$A1151&lt;&gt;""</formula>
    </cfRule>
  </conditionalFormatting>
  <conditionalFormatting sqref="E1151:F1151">
    <cfRule type="expression" dxfId="120" priority="92" stopIfTrue="1">
      <formula>$A1151&lt;&gt;""</formula>
    </cfRule>
  </conditionalFormatting>
  <conditionalFormatting sqref="B1151:C1151">
    <cfRule type="expression" dxfId="119" priority="91" stopIfTrue="1">
      <formula>$A1151&lt;&gt;""</formula>
    </cfRule>
  </conditionalFormatting>
  <conditionalFormatting sqref="G1377">
    <cfRule type="expression" dxfId="118" priority="90" stopIfTrue="1">
      <formula>$A1377&lt;&gt;""</formula>
    </cfRule>
  </conditionalFormatting>
  <conditionalFormatting sqref="B1148:H1149">
    <cfRule type="expression" dxfId="117" priority="89" stopIfTrue="1">
      <formula>$A1148&lt;&gt;""</formula>
    </cfRule>
  </conditionalFormatting>
  <conditionalFormatting sqref="H162 B162:F162">
    <cfRule type="expression" dxfId="116" priority="88" stopIfTrue="1">
      <formula>$A162&lt;&gt;""</formula>
    </cfRule>
  </conditionalFormatting>
  <conditionalFormatting sqref="G162">
    <cfRule type="expression" dxfId="115" priority="87" stopIfTrue="1">
      <formula>$A162&lt;&gt;""</formula>
    </cfRule>
  </conditionalFormatting>
  <conditionalFormatting sqref="H688">
    <cfRule type="expression" dxfId="114" priority="86" stopIfTrue="1">
      <formula>$A688&lt;&gt;""</formula>
    </cfRule>
  </conditionalFormatting>
  <conditionalFormatting sqref="D688">
    <cfRule type="expression" dxfId="113" priority="85" stopIfTrue="1">
      <formula>$A688&lt;&gt;""</formula>
    </cfRule>
  </conditionalFormatting>
  <conditionalFormatting sqref="G688">
    <cfRule type="expression" dxfId="112" priority="84" stopIfTrue="1">
      <formula>$A688&lt;&gt;""</formula>
    </cfRule>
  </conditionalFormatting>
  <conditionalFormatting sqref="E688:F688">
    <cfRule type="expression" dxfId="111" priority="83" stopIfTrue="1">
      <formula>$A688&lt;&gt;""</formula>
    </cfRule>
  </conditionalFormatting>
  <conditionalFormatting sqref="B688:C688">
    <cfRule type="expression" dxfId="110" priority="82" stopIfTrue="1">
      <formula>$A688&lt;&gt;""</formula>
    </cfRule>
  </conditionalFormatting>
  <conditionalFormatting sqref="A1088:H1088">
    <cfRule type="expression" dxfId="109" priority="81" stopIfTrue="1">
      <formula>$A1088&lt;&gt;""</formula>
    </cfRule>
  </conditionalFormatting>
  <conditionalFormatting sqref="B348:I358">
    <cfRule type="expression" dxfId="108" priority="80" stopIfTrue="1">
      <formula>$A348&lt;&gt;""</formula>
    </cfRule>
  </conditionalFormatting>
  <conditionalFormatting sqref="A904:G904">
    <cfRule type="expression" dxfId="107" priority="79" stopIfTrue="1">
      <formula>$A904&lt;&gt;""</formula>
    </cfRule>
  </conditionalFormatting>
  <conditionalFormatting sqref="A324:G327">
    <cfRule type="expression" dxfId="106" priority="78" stopIfTrue="1">
      <formula>$A324&lt;&gt;""</formula>
    </cfRule>
  </conditionalFormatting>
  <conditionalFormatting sqref="A322:D322">
    <cfRule type="expression" dxfId="105" priority="77" stopIfTrue="1">
      <formula>$A322&lt;&gt;""</formula>
    </cfRule>
  </conditionalFormatting>
  <conditionalFormatting sqref="A1388:G1389">
    <cfRule type="expression" dxfId="104" priority="76" stopIfTrue="1">
      <formula>$A1388&lt;&gt;""</formula>
    </cfRule>
  </conditionalFormatting>
  <conditionalFormatting sqref="A1361:A1362">
    <cfRule type="expression" dxfId="103" priority="75" stopIfTrue="1">
      <formula>$A1361&lt;&gt;""</formula>
    </cfRule>
  </conditionalFormatting>
  <conditionalFormatting sqref="D1361:D1362">
    <cfRule type="expression" dxfId="102" priority="74" stopIfTrue="1">
      <formula>$A1361&lt;&gt;""</formula>
    </cfRule>
  </conditionalFormatting>
  <conditionalFormatting sqref="G1361:G1362">
    <cfRule type="expression" dxfId="101" priority="73" stopIfTrue="1">
      <formula>$A1361&lt;&gt;""</formula>
    </cfRule>
  </conditionalFormatting>
  <conditionalFormatting sqref="B1361:C1362">
    <cfRule type="expression" dxfId="100" priority="72" stopIfTrue="1">
      <formula>$A1361&lt;&gt;""</formula>
    </cfRule>
  </conditionalFormatting>
  <conditionalFormatting sqref="E1361:F1362">
    <cfRule type="expression" dxfId="99" priority="71" stopIfTrue="1">
      <formula>$A1361&lt;&gt;""</formula>
    </cfRule>
  </conditionalFormatting>
  <conditionalFormatting sqref="A1141:A1142">
    <cfRule type="expression" dxfId="98" priority="70" stopIfTrue="1">
      <formula>$A1141&lt;&gt;""</formula>
    </cfRule>
  </conditionalFormatting>
  <conditionalFormatting sqref="D1141:D1142">
    <cfRule type="expression" dxfId="97" priority="69" stopIfTrue="1">
      <formula>$A1141&lt;&gt;""</formula>
    </cfRule>
  </conditionalFormatting>
  <conditionalFormatting sqref="G1141:G1142">
    <cfRule type="expression" dxfId="96" priority="68" stopIfTrue="1">
      <formula>$A1141&lt;&gt;""</formula>
    </cfRule>
  </conditionalFormatting>
  <conditionalFormatting sqref="E1141:F1142">
    <cfRule type="expression" dxfId="95" priority="67" stopIfTrue="1">
      <formula>$A1141&lt;&gt;""</formula>
    </cfRule>
  </conditionalFormatting>
  <conditionalFormatting sqref="C1141:C1142">
    <cfRule type="expression" dxfId="94" priority="66" stopIfTrue="1">
      <formula>$A1141&lt;&gt;""</formula>
    </cfRule>
  </conditionalFormatting>
  <conditionalFormatting sqref="B1141:B1142">
    <cfRule type="expression" dxfId="93" priority="65" stopIfTrue="1">
      <formula>$A1141&lt;&gt;""</formula>
    </cfRule>
  </conditionalFormatting>
  <conditionalFormatting sqref="A1111:G1112">
    <cfRule type="expression" dxfId="92" priority="64" stopIfTrue="1">
      <formula>$A1111&lt;&gt;""</formula>
    </cfRule>
  </conditionalFormatting>
  <conditionalFormatting sqref="A1290:A1291">
    <cfRule type="expression" dxfId="91" priority="63" stopIfTrue="1">
      <formula>$A1290&lt;&gt;""</formula>
    </cfRule>
  </conditionalFormatting>
  <conditionalFormatting sqref="B1290:D1291">
    <cfRule type="expression" dxfId="90" priority="62" stopIfTrue="1">
      <formula>$A1290&lt;&gt;""</formula>
    </cfRule>
  </conditionalFormatting>
  <conditionalFormatting sqref="E1290:G1291">
    <cfRule type="expression" dxfId="89" priority="61" stopIfTrue="1">
      <formula>$A1290&lt;&gt;""</formula>
    </cfRule>
  </conditionalFormatting>
  <conditionalFormatting sqref="B1460:G1460">
    <cfRule type="expression" dxfId="88" priority="60" stopIfTrue="1">
      <formula>$A1460&lt;&gt;""</formula>
    </cfRule>
  </conditionalFormatting>
  <conditionalFormatting sqref="A1306:A1307">
    <cfRule type="expression" dxfId="87" priority="59" stopIfTrue="1">
      <formula>$A1306&lt;&gt;""</formula>
    </cfRule>
  </conditionalFormatting>
  <conditionalFormatting sqref="D1306:D1307">
    <cfRule type="expression" dxfId="86" priority="58" stopIfTrue="1">
      <formula>$A1306&lt;&gt;""</formula>
    </cfRule>
  </conditionalFormatting>
  <conditionalFormatting sqref="G1306:G1307">
    <cfRule type="expression" dxfId="85" priority="57" stopIfTrue="1">
      <formula>$A1306&lt;&gt;""</formula>
    </cfRule>
  </conditionalFormatting>
  <conditionalFormatting sqref="E1306:F1307">
    <cfRule type="expression" dxfId="84" priority="56" stopIfTrue="1">
      <formula>$A1306&lt;&gt;""</formula>
    </cfRule>
  </conditionalFormatting>
  <conditionalFormatting sqref="B1306:C1307">
    <cfRule type="expression" dxfId="83" priority="55" stopIfTrue="1">
      <formula>$A1306&lt;&gt;""</formula>
    </cfRule>
  </conditionalFormatting>
  <conditionalFormatting sqref="A1407:G1408">
    <cfRule type="expression" dxfId="82" priority="54" stopIfTrue="1">
      <formula>$A1407&lt;&gt;""</formula>
    </cfRule>
  </conditionalFormatting>
  <conditionalFormatting sqref="A1058:G1059">
    <cfRule type="expression" dxfId="81" priority="53" stopIfTrue="1">
      <formula>$A1058&lt;&gt;""</formula>
    </cfRule>
  </conditionalFormatting>
  <conditionalFormatting sqref="A1169:A1170">
    <cfRule type="expression" dxfId="80" priority="52" stopIfTrue="1">
      <formula>$A1169&lt;&gt;""</formula>
    </cfRule>
  </conditionalFormatting>
  <conditionalFormatting sqref="B1169:G1170">
    <cfRule type="expression" dxfId="79" priority="51" stopIfTrue="1">
      <formula>$A1169&lt;&gt;""</formula>
    </cfRule>
  </conditionalFormatting>
  <conditionalFormatting sqref="E276:F276">
    <cfRule type="expression" dxfId="78" priority="50" stopIfTrue="1">
      <formula>$A276&lt;&gt;""</formula>
    </cfRule>
  </conditionalFormatting>
  <conditionalFormatting sqref="A492:I494">
    <cfRule type="expression" dxfId="77" priority="49" stopIfTrue="1">
      <formula>$A492&lt;&gt;""</formula>
    </cfRule>
  </conditionalFormatting>
  <conditionalFormatting sqref="A531:I533">
    <cfRule type="expression" dxfId="76" priority="48" stopIfTrue="1">
      <formula>$A531&lt;&gt;""</formula>
    </cfRule>
  </conditionalFormatting>
  <conditionalFormatting sqref="E542:F542">
    <cfRule type="expression" dxfId="75" priority="47" stopIfTrue="1">
      <formula>$A542&lt;&gt;""</formula>
    </cfRule>
  </conditionalFormatting>
  <conditionalFormatting sqref="A909:I914">
    <cfRule type="expression" dxfId="74" priority="46" stopIfTrue="1">
      <formula>$A909&lt;&gt;""</formula>
    </cfRule>
  </conditionalFormatting>
  <conditionalFormatting sqref="A918:I920">
    <cfRule type="expression" dxfId="73" priority="45" stopIfTrue="1">
      <formula>$A918&lt;&gt;""</formula>
    </cfRule>
  </conditionalFormatting>
  <conditionalFormatting sqref="A1061:I1063">
    <cfRule type="expression" dxfId="72" priority="44" stopIfTrue="1">
      <formula>$A1061&lt;&gt;""</formula>
    </cfRule>
  </conditionalFormatting>
  <conditionalFormatting sqref="A1369:I1370">
    <cfRule type="expression" dxfId="71" priority="43" stopIfTrue="1">
      <formula>$A1369&lt;&gt;""</formula>
    </cfRule>
  </conditionalFormatting>
  <conditionalFormatting sqref="B691:H692 B693:D698 G693:H698 B690:D690 G690:H690">
    <cfRule type="expression" dxfId="70" priority="42" stopIfTrue="1">
      <formula>$A690&lt;&gt;""</formula>
    </cfRule>
  </conditionalFormatting>
  <conditionalFormatting sqref="E825:F825">
    <cfRule type="expression" dxfId="69" priority="41" stopIfTrue="1">
      <formula>$A825&lt;&gt;""</formula>
    </cfRule>
  </conditionalFormatting>
  <conditionalFormatting sqref="B689:H689 E690:F690">
    <cfRule type="expression" dxfId="68" priority="40" stopIfTrue="1">
      <formula>$A689&lt;&gt;""</formula>
    </cfRule>
  </conditionalFormatting>
  <conditionalFormatting sqref="E693:F693">
    <cfRule type="expression" dxfId="67" priority="39" stopIfTrue="1">
      <formula>$A693&lt;&gt;""</formula>
    </cfRule>
  </conditionalFormatting>
  <conditionalFormatting sqref="E694:F698">
    <cfRule type="expression" dxfId="66" priority="38" stopIfTrue="1">
      <formula>$A694&lt;&gt;""</formula>
    </cfRule>
  </conditionalFormatting>
  <conditionalFormatting sqref="G1378">
    <cfRule type="expression" dxfId="65" priority="37" stopIfTrue="1">
      <formula>$A1378&lt;&gt;""</formula>
    </cfRule>
  </conditionalFormatting>
  <conditionalFormatting sqref="B1152:H1156">
    <cfRule type="expression" dxfId="64" priority="36" stopIfTrue="1">
      <formula>$A1152&lt;&gt;""</formula>
    </cfRule>
  </conditionalFormatting>
  <conditionalFormatting sqref="B1379:G1384">
    <cfRule type="expression" dxfId="63" priority="35" stopIfTrue="1">
      <formula>$A1379&lt;&gt;""</formula>
    </cfRule>
  </conditionalFormatting>
  <conditionalFormatting sqref="B1150:H1150">
    <cfRule type="expression" dxfId="62" priority="34" stopIfTrue="1">
      <formula>$A1150&lt;&gt;""</formula>
    </cfRule>
  </conditionalFormatting>
  <conditionalFormatting sqref="B700:D700 G700:H700">
    <cfRule type="expression" dxfId="61" priority="33" stopIfTrue="1">
      <formula>$A700&lt;&gt;""</formula>
    </cfRule>
  </conditionalFormatting>
  <conditionalFormatting sqref="G1402:G1403">
    <cfRule type="expression" dxfId="60" priority="32" stopIfTrue="1">
      <formula>$A1402&lt;&gt;""</formula>
    </cfRule>
  </conditionalFormatting>
  <conditionalFormatting sqref="E1402:F1403">
    <cfRule type="expression" dxfId="59" priority="31" stopIfTrue="1">
      <formula>$A1402&lt;&gt;""</formula>
    </cfRule>
  </conditionalFormatting>
  <conditionalFormatting sqref="B1126:H1126">
    <cfRule type="expression" dxfId="58" priority="30" stopIfTrue="1">
      <formula>$A1126&lt;&gt;""</formula>
    </cfRule>
  </conditionalFormatting>
  <conditionalFormatting sqref="B1127:H1127 H1128:H1129">
    <cfRule type="expression" dxfId="57" priority="29" stopIfTrue="1">
      <formula>$A1127&lt;&gt;""</formula>
    </cfRule>
  </conditionalFormatting>
  <conditionalFormatting sqref="G225:G226">
    <cfRule type="expression" dxfId="56" priority="27" stopIfTrue="1">
      <formula>$A225&lt;&gt;""</formula>
    </cfRule>
  </conditionalFormatting>
  <conditionalFormatting sqref="E225:F226">
    <cfRule type="expression" dxfId="55" priority="28" stopIfTrue="1">
      <formula>$A225&lt;&gt;""</formula>
    </cfRule>
  </conditionalFormatting>
  <conditionalFormatting sqref="C598:G606">
    <cfRule type="expression" dxfId="54" priority="26" stopIfTrue="1">
      <formula>$A598&lt;&gt;""</formula>
    </cfRule>
  </conditionalFormatting>
  <conditionalFormatting sqref="B1128:G1129">
    <cfRule type="expression" dxfId="53" priority="25" stopIfTrue="1">
      <formula>$A1128&lt;&gt;""</formula>
    </cfRule>
  </conditionalFormatting>
  <conditionalFormatting sqref="E700:F700">
    <cfRule type="expression" dxfId="52" priority="24" stopIfTrue="1">
      <formula>$A700&lt;&gt;""</formula>
    </cfRule>
  </conditionalFormatting>
  <conditionalFormatting sqref="B607:H620">
    <cfRule type="expression" dxfId="51" priority="23" stopIfTrue="1">
      <formula>$A607&lt;&gt;""</formula>
    </cfRule>
  </conditionalFormatting>
  <conditionalFormatting sqref="B621:H621">
    <cfRule type="expression" dxfId="50" priority="22" stopIfTrue="1">
      <formula>$A621&lt;&gt;""</formula>
    </cfRule>
  </conditionalFormatting>
  <conditionalFormatting sqref="B622:H622">
    <cfRule type="expression" dxfId="49" priority="21" stopIfTrue="1">
      <formula>$A622&lt;&gt;""</formula>
    </cfRule>
  </conditionalFormatting>
  <conditionalFormatting sqref="B623:H623">
    <cfRule type="expression" dxfId="48" priority="20" stopIfTrue="1">
      <formula>$A623&lt;&gt;""</formula>
    </cfRule>
  </conditionalFormatting>
  <conditionalFormatting sqref="F108:H108">
    <cfRule type="expression" dxfId="47" priority="18" stopIfTrue="1">
      <formula>$A108&lt;&gt;""</formula>
    </cfRule>
  </conditionalFormatting>
  <conditionalFormatting sqref="F108">
    <cfRule type="expression" dxfId="46" priority="17" stopIfTrue="1">
      <formula>$A108&lt;&gt;""</formula>
    </cfRule>
  </conditionalFormatting>
  <conditionalFormatting sqref="I107:I108">
    <cfRule type="expression" dxfId="45" priority="16" stopIfTrue="1">
      <formula>$A107&lt;&gt;""</formula>
    </cfRule>
  </conditionalFormatting>
  <conditionalFormatting sqref="E116">
    <cfRule type="expression" dxfId="44" priority="15" stopIfTrue="1">
      <formula>$A116&lt;&gt;""</formula>
    </cfRule>
  </conditionalFormatting>
  <conditionalFormatting sqref="E116">
    <cfRule type="expression" dxfId="43" priority="14" stopIfTrue="1">
      <formula>$A116&lt;&gt;""</formula>
    </cfRule>
  </conditionalFormatting>
  <conditionalFormatting sqref="F116:H116">
    <cfRule type="expression" dxfId="42" priority="13" stopIfTrue="1">
      <formula>$A116&lt;&gt;""</formula>
    </cfRule>
  </conditionalFormatting>
  <conditionalFormatting sqref="F116">
    <cfRule type="expression" dxfId="41" priority="12" stopIfTrue="1">
      <formula>$A116&lt;&gt;""</formula>
    </cfRule>
  </conditionalFormatting>
  <conditionalFormatting sqref="I116">
    <cfRule type="expression" dxfId="40" priority="11" stopIfTrue="1">
      <formula>$A116&lt;&gt;""</formula>
    </cfRule>
  </conditionalFormatting>
  <conditionalFormatting sqref="E117">
    <cfRule type="expression" dxfId="39" priority="10" stopIfTrue="1">
      <formula>$A117&lt;&gt;""</formula>
    </cfRule>
  </conditionalFormatting>
  <conditionalFormatting sqref="E117">
    <cfRule type="expression" dxfId="38" priority="9" stopIfTrue="1">
      <formula>$A117&lt;&gt;""</formula>
    </cfRule>
  </conditionalFormatting>
  <conditionalFormatting sqref="F117:H117">
    <cfRule type="expression" dxfId="37" priority="8" stopIfTrue="1">
      <formula>$A117&lt;&gt;""</formula>
    </cfRule>
  </conditionalFormatting>
  <conditionalFormatting sqref="F117">
    <cfRule type="expression" dxfId="36" priority="7" stopIfTrue="1">
      <formula>$A117&lt;&gt;""</formula>
    </cfRule>
  </conditionalFormatting>
  <conditionalFormatting sqref="I117">
    <cfRule type="expression" dxfId="35" priority="6" stopIfTrue="1">
      <formula>$A117&lt;&gt;""</formula>
    </cfRule>
  </conditionalFormatting>
  <conditionalFormatting sqref="B118:D118">
    <cfRule type="expression" dxfId="34" priority="5" stopIfTrue="1">
      <formula>$A118&lt;&gt;""</formula>
    </cfRule>
  </conditionalFormatting>
  <conditionalFormatting sqref="E118">
    <cfRule type="expression" dxfId="33" priority="4" stopIfTrue="1">
      <formula>$A118&lt;&gt;""</formula>
    </cfRule>
  </conditionalFormatting>
  <conditionalFormatting sqref="E118">
    <cfRule type="expression" dxfId="32" priority="3" stopIfTrue="1">
      <formula>$A118&lt;&gt;""</formula>
    </cfRule>
  </conditionalFormatting>
  <conditionalFormatting sqref="F118:G118">
    <cfRule type="expression" dxfId="31" priority="2" stopIfTrue="1">
      <formula>$A118&lt;&gt;""</formula>
    </cfRule>
  </conditionalFormatting>
  <conditionalFormatting sqref="F118">
    <cfRule type="expression" dxfId="30" priority="1" stopIfTrue="1">
      <formula>$A118&lt;&gt;""</formula>
    </cfRule>
  </conditionalFormatting>
  <dataValidations count="5">
    <dataValidation type="date" allowBlank="1" showInputMessage="1" showErrorMessage="1" sqref="D102 D104:D106 D5000:D65536">
      <formula1>42370</formula1>
      <formula2>42735</formula2>
    </dataValidation>
    <dataValidation type="list" allowBlank="1" sqref="E107:E4999">
      <formula1>$E$96:$E$99</formula1>
    </dataValidation>
    <dataValidation type="list" allowBlank="1" showInputMessage="1" showErrorMessage="1" sqref="A107:A4999">
      <formula1>OFFSET($A$1,0,0,$B$3,1)</formula1>
    </dataValidation>
    <dataValidation allowBlank="1" sqref="F107:F4999"/>
    <dataValidation type="list" allowBlank="1" showInputMessage="1" showErrorMessage="1" errorTitle="Chyba !" error="zadajte (vyberte zo zoznamu) platný analytický kód podľa nápovedy k bunke I104" sqref="I107:I9999">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29"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3" t="s">
        <v>1360</v>
      </c>
      <c r="B1" s="363"/>
      <c r="C1" s="363"/>
      <c r="D1" s="363"/>
      <c r="E1" s="363"/>
      <c r="F1" s="363"/>
      <c r="G1" s="363"/>
      <c r="H1" s="363"/>
      <c r="I1" s="363"/>
    </row>
    <row r="2" spans="1:26" ht="7.5" customHeight="1" x14ac:dyDescent="0.2">
      <c r="C2" s="9"/>
      <c r="D2" s="9"/>
      <c r="E2" s="9"/>
      <c r="F2" s="9"/>
      <c r="G2" s="9"/>
      <c r="H2" s="9"/>
      <c r="I2" s="9"/>
    </row>
    <row r="3" spans="1:26" s="10" customFormat="1" ht="26.1" customHeight="1" x14ac:dyDescent="0.2">
      <c r="B3" s="196" t="s">
        <v>510</v>
      </c>
      <c r="C3" s="364" t="str">
        <f>INDEX(Adr!B2:B141,Doklady!B102)</f>
        <v>Slovenská softballová asociácia</v>
      </c>
      <c r="D3" s="364"/>
      <c r="E3" s="364"/>
      <c r="F3" s="364"/>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65" t="s">
        <v>797</v>
      </c>
      <c r="F9" s="366"/>
      <c r="J9" s="9"/>
      <c r="L9" s="149"/>
      <c r="M9" s="149"/>
      <c r="N9" s="149"/>
      <c r="O9" s="149"/>
      <c r="P9" s="149"/>
      <c r="Q9" s="149"/>
      <c r="R9" s="149"/>
      <c r="S9" s="149"/>
    </row>
    <row r="10" spans="1:26" ht="18" x14ac:dyDescent="0.25">
      <c r="A10" s="94" t="s">
        <v>7</v>
      </c>
      <c r="B10" s="95" t="s">
        <v>971</v>
      </c>
      <c r="C10" s="157">
        <f>SUMIF(FP!J:J,Doklady!$B$1&amp;A10,FP!D:D)</f>
        <v>0</v>
      </c>
      <c r="D10" s="157">
        <f>C10-E10</f>
        <v>0</v>
      </c>
      <c r="E10" s="356">
        <f>SUMIF(K:K,A10,I:I)</f>
        <v>0</v>
      </c>
      <c r="F10" s="357"/>
      <c r="J10" s="9"/>
      <c r="L10" s="151" t="s">
        <v>779</v>
      </c>
      <c r="M10" s="149"/>
      <c r="N10" s="149"/>
      <c r="O10" s="149"/>
      <c r="P10" s="149"/>
      <c r="Q10" s="149"/>
      <c r="R10" s="149"/>
      <c r="S10" s="149"/>
    </row>
    <row r="11" spans="1:26" ht="18" x14ac:dyDescent="0.25">
      <c r="A11" s="94" t="s">
        <v>6</v>
      </c>
      <c r="B11" s="95" t="s">
        <v>200</v>
      </c>
      <c r="C11" s="157">
        <f>SUMIF(FP!J:J,Doklady!$B$1&amp;A11,FP!D:D)</f>
        <v>54512</v>
      </c>
      <c r="D11" s="157">
        <f>+C11-E11</f>
        <v>936.5</v>
      </c>
      <c r="E11" s="367">
        <f>+I39-I42+I44-I47</f>
        <v>53575.5</v>
      </c>
      <c r="F11" s="368"/>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56">
        <f>SUMIF(K:K,A12,I:I)</f>
        <v>0</v>
      </c>
      <c r="F12" s="357"/>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56">
        <f>SUMIF(K:K,A13,I:I)</f>
        <v>0</v>
      </c>
      <c r="F13" s="357"/>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69">
        <f>SUMIF(K:K,A14,I:I)</f>
        <v>0</v>
      </c>
      <c r="F14" s="370"/>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5" t="s">
        <v>789</v>
      </c>
      <c r="C16" s="376"/>
      <c r="D16" s="376"/>
      <c r="E16" s="376"/>
      <c r="F16" s="376"/>
      <c r="G16" s="376"/>
      <c r="H16" s="377"/>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71" t="s">
        <v>952</v>
      </c>
      <c r="C17" s="371"/>
      <c r="D17" s="371"/>
      <c r="E17" s="371"/>
      <c r="F17" s="371"/>
      <c r="G17" s="371"/>
      <c r="H17" s="371"/>
      <c r="I17" s="98">
        <f>SUMIF(FP!I:I,Doklady!$B$1&amp;A17,FP!D:D)</f>
        <v>54512</v>
      </c>
      <c r="T17" s="115"/>
    </row>
    <row r="18" spans="1:20" ht="12.75" customHeight="1" x14ac:dyDescent="0.2">
      <c r="A18" s="171" t="s">
        <v>205</v>
      </c>
      <c r="B18" s="371" t="s">
        <v>988</v>
      </c>
      <c r="C18" s="371"/>
      <c r="D18" s="371"/>
      <c r="E18" s="371"/>
      <c r="F18" s="371"/>
      <c r="G18" s="371"/>
      <c r="H18" s="371"/>
      <c r="I18" s="98">
        <f>SUMIF(FP!I:I,Doklady!$B$1&amp;A18,FP!D:D)</f>
        <v>0</v>
      </c>
    </row>
    <row r="19" spans="1:20" ht="12.75" customHeight="1" x14ac:dyDescent="0.2">
      <c r="A19" s="146" t="s">
        <v>206</v>
      </c>
      <c r="B19" s="371" t="s">
        <v>954</v>
      </c>
      <c r="C19" s="371"/>
      <c r="D19" s="371"/>
      <c r="E19" s="371"/>
      <c r="F19" s="371"/>
      <c r="G19" s="371"/>
      <c r="H19" s="371"/>
      <c r="I19" s="98">
        <f>SUMIF(FP!I:I,Doklady!$B$1&amp;A19,FP!D:D)</f>
        <v>0</v>
      </c>
    </row>
    <row r="20" spans="1:20" x14ac:dyDescent="0.2">
      <c r="A20" s="171" t="s">
        <v>207</v>
      </c>
      <c r="B20" s="372" t="s">
        <v>953</v>
      </c>
      <c r="C20" s="373"/>
      <c r="D20" s="373"/>
      <c r="E20" s="373"/>
      <c r="F20" s="373"/>
      <c r="G20" s="373"/>
      <c r="H20" s="374"/>
      <c r="I20" s="98">
        <f>SUMIF(FP!I:I,Doklady!$B$1&amp;A20,FP!D:D)</f>
        <v>0</v>
      </c>
      <c r="T20" s="115"/>
    </row>
    <row r="21" spans="1:20" x14ac:dyDescent="0.2">
      <c r="A21" s="146" t="s">
        <v>208</v>
      </c>
      <c r="B21" s="372" t="s">
        <v>955</v>
      </c>
      <c r="C21" s="373"/>
      <c r="D21" s="373"/>
      <c r="E21" s="373"/>
      <c r="F21" s="373"/>
      <c r="G21" s="373"/>
      <c r="H21" s="374"/>
      <c r="I21" s="98">
        <f>SUMIF(FP!I:I,Doklady!$B$1&amp;A21,FP!D:D)</f>
        <v>0</v>
      </c>
      <c r="T21" s="115"/>
    </row>
    <row r="22" spans="1:20" x14ac:dyDescent="0.2">
      <c r="A22" s="171" t="s">
        <v>209</v>
      </c>
      <c r="B22" s="372" t="s">
        <v>1361</v>
      </c>
      <c r="C22" s="373"/>
      <c r="D22" s="373"/>
      <c r="E22" s="373"/>
      <c r="F22" s="373"/>
      <c r="G22" s="373"/>
      <c r="H22" s="374"/>
      <c r="I22" s="98">
        <f>SUMIF(FP!I:I,Doklady!$B$1&amp;A22,FP!D:D)</f>
        <v>0</v>
      </c>
      <c r="T22" s="115"/>
    </row>
    <row r="23" spans="1:20" x14ac:dyDescent="0.2">
      <c r="A23" s="146" t="s">
        <v>210</v>
      </c>
      <c r="B23" s="372" t="s">
        <v>1149</v>
      </c>
      <c r="C23" s="373"/>
      <c r="D23" s="373"/>
      <c r="E23" s="373"/>
      <c r="F23" s="373"/>
      <c r="G23" s="373"/>
      <c r="H23" s="374"/>
      <c r="I23" s="98">
        <f>SUMIF(FP!I:I,Doklady!$B$1&amp;A23,FP!D:D)</f>
        <v>0</v>
      </c>
      <c r="T23" s="115"/>
    </row>
    <row r="24" spans="1:20" x14ac:dyDescent="0.2">
      <c r="A24" s="171" t="s">
        <v>211</v>
      </c>
      <c r="B24" s="372" t="s">
        <v>1150</v>
      </c>
      <c r="C24" s="373"/>
      <c r="D24" s="373"/>
      <c r="E24" s="373"/>
      <c r="F24" s="373"/>
      <c r="G24" s="373"/>
      <c r="H24" s="374"/>
      <c r="I24" s="98">
        <f>SUMIF(FP!I:I,Doklady!$B$1&amp;A24,FP!D:D)</f>
        <v>0</v>
      </c>
      <c r="T24" s="115"/>
    </row>
    <row r="25" spans="1:20" x14ac:dyDescent="0.2">
      <c r="A25" s="146" t="s">
        <v>212</v>
      </c>
      <c r="B25" s="372" t="s">
        <v>1362</v>
      </c>
      <c r="C25" s="373"/>
      <c r="D25" s="373"/>
      <c r="E25" s="373"/>
      <c r="F25" s="373"/>
      <c r="G25" s="373"/>
      <c r="H25" s="374"/>
      <c r="I25" s="98">
        <f>SUMIF(FP!I:I,Doklady!$B$1&amp;A25,FP!D:D)</f>
        <v>0</v>
      </c>
      <c r="T25" s="115"/>
    </row>
    <row r="26" spans="1:20" x14ac:dyDescent="0.2">
      <c r="A26" s="171" t="s">
        <v>213</v>
      </c>
      <c r="B26" s="372" t="s">
        <v>1152</v>
      </c>
      <c r="C26" s="373"/>
      <c r="D26" s="373"/>
      <c r="E26" s="373"/>
      <c r="F26" s="373"/>
      <c r="G26" s="373"/>
      <c r="H26" s="374"/>
      <c r="I26" s="98">
        <f>SUMIF(FP!I:I,Doklady!$B$1&amp;A26,FP!D:D)</f>
        <v>0</v>
      </c>
      <c r="T26" s="115"/>
    </row>
    <row r="27" spans="1:20" x14ac:dyDescent="0.2">
      <c r="A27" s="146" t="s">
        <v>214</v>
      </c>
      <c r="B27" s="372" t="s">
        <v>1153</v>
      </c>
      <c r="C27" s="373"/>
      <c r="D27" s="373"/>
      <c r="E27" s="373"/>
      <c r="F27" s="373"/>
      <c r="G27" s="373"/>
      <c r="H27" s="374"/>
      <c r="I27" s="98">
        <f>SUMIF(FP!I:I,Doklady!$B$1&amp;A27,FP!D:D)</f>
        <v>0</v>
      </c>
      <c r="T27" s="115"/>
    </row>
    <row r="28" spans="1:20" x14ac:dyDescent="0.2">
      <c r="A28" s="171" t="s">
        <v>215</v>
      </c>
      <c r="B28" s="372" t="s">
        <v>1154</v>
      </c>
      <c r="C28" s="373"/>
      <c r="D28" s="373"/>
      <c r="E28" s="373"/>
      <c r="F28" s="373"/>
      <c r="G28" s="373"/>
      <c r="H28" s="374"/>
      <c r="I28" s="98">
        <f>SUMIF(FP!I:I,Doklady!$B$1&amp;A28,FP!D:D)</f>
        <v>0</v>
      </c>
      <c r="T28" s="115"/>
    </row>
    <row r="29" spans="1:20" x14ac:dyDescent="0.2">
      <c r="A29" s="146" t="s">
        <v>216</v>
      </c>
      <c r="B29" s="360" t="s">
        <v>1421</v>
      </c>
      <c r="C29" s="361"/>
      <c r="D29" s="361"/>
      <c r="E29" s="361"/>
      <c r="F29" s="361"/>
      <c r="G29" s="361"/>
      <c r="H29" s="362"/>
      <c r="I29" s="98">
        <f>SUMIF(FP!I:I,Doklady!$B$1&amp;A29,FP!D:D)</f>
        <v>0</v>
      </c>
      <c r="T29" s="115"/>
    </row>
    <row r="30" spans="1:20" x14ac:dyDescent="0.2">
      <c r="A30" s="171" t="s">
        <v>217</v>
      </c>
      <c r="B30" s="378" t="s">
        <v>1020</v>
      </c>
      <c r="C30" s="379"/>
      <c r="D30" s="379"/>
      <c r="E30" s="379"/>
      <c r="F30" s="379"/>
      <c r="G30" s="379"/>
      <c r="H30" s="380"/>
      <c r="I30" s="98">
        <f>SUMIF(FP!I:I,Doklady!$B$1&amp;A30,FP!D:D)</f>
        <v>0</v>
      </c>
      <c r="T30" s="115"/>
    </row>
    <row r="31" spans="1:20" ht="11.25" customHeight="1" x14ac:dyDescent="0.2">
      <c r="A31" s="146" t="s">
        <v>218</v>
      </c>
      <c r="B31" s="378" t="s">
        <v>1422</v>
      </c>
      <c r="C31" s="379"/>
      <c r="D31" s="379"/>
      <c r="E31" s="379"/>
      <c r="F31" s="379"/>
      <c r="G31" s="379"/>
      <c r="H31" s="380"/>
      <c r="I31" s="98">
        <f>SUMIF(FP!I:I,Doklady!$B$1&amp;A31,FP!D:D)</f>
        <v>0</v>
      </c>
      <c r="T31" s="115"/>
    </row>
    <row r="32" spans="1:20" x14ac:dyDescent="0.2">
      <c r="A32" s="171" t="s">
        <v>219</v>
      </c>
      <c r="B32" s="378" t="s">
        <v>1157</v>
      </c>
      <c r="C32" s="379"/>
      <c r="D32" s="379"/>
      <c r="E32" s="379"/>
      <c r="F32" s="379"/>
      <c r="G32" s="379"/>
      <c r="H32" s="380"/>
      <c r="I32" s="98">
        <f>SUMIF(FP!I:I,Doklady!$B$1&amp;A32,FP!D:D)</f>
        <v>0</v>
      </c>
      <c r="T32" s="115"/>
    </row>
    <row r="33" spans="1:21" ht="11.25" hidden="1" customHeight="1" x14ac:dyDescent="0.2">
      <c r="A33" s="146" t="s">
        <v>220</v>
      </c>
      <c r="B33" s="378"/>
      <c r="C33" s="379"/>
      <c r="D33" s="379"/>
      <c r="E33" s="379"/>
      <c r="F33" s="379"/>
      <c r="G33" s="379"/>
      <c r="H33" s="380"/>
      <c r="I33" s="98">
        <f>SUMIF(FP!I:I,Doklady!$B$1&amp;A33,FP!D:D)</f>
        <v>0</v>
      </c>
      <c r="T33" s="115"/>
    </row>
    <row r="34" spans="1:21" hidden="1" x14ac:dyDescent="0.2">
      <c r="A34" s="171" t="s">
        <v>221</v>
      </c>
      <c r="B34" s="381"/>
      <c r="C34" s="381"/>
      <c r="D34" s="381"/>
      <c r="E34" s="381"/>
      <c r="F34" s="381"/>
      <c r="G34" s="381"/>
      <c r="H34" s="381"/>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DSUM(Doklady!A103:I9999,"GGG",Spolu!L40:M42)</f>
        <v>0</v>
      </c>
      <c r="D40" s="104">
        <f>DSUM(Doklady!A103:I9999,"GGG",Spolu!N40:O42)</f>
        <v>0</v>
      </c>
      <c r="E40" s="104">
        <f>DSUM(Doklady!A103:I9999,"GGG",Spolu!P40:Q42)</f>
        <v>554</v>
      </c>
      <c r="F40" s="104">
        <f>DSUM(Doklady!A103:I9999,"GGG",Spolu!R40:S42)</f>
        <v>382.5</v>
      </c>
      <c r="G40" s="104">
        <f>DSUM(Doklady!A103:I9999,"GGG",Spolu!T40:U42)-H40</f>
        <v>0</v>
      </c>
      <c r="H40" s="104">
        <f>+IFERROR(VLOOKUP(K40&amp;" - kapitálové transfery",B$53:D$90,3,0),0)</f>
        <v>0</v>
      </c>
      <c r="I40" s="98">
        <f>+C40+D40+E40+F40+G40+H40</f>
        <v>936.5</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53575.5</v>
      </c>
      <c r="J41" s="278">
        <f>+K46</f>
        <v>0</v>
      </c>
      <c r="K41" s="280">
        <f>+I41-H41</f>
        <v>53575.5</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554</v>
      </c>
      <c r="F42" s="274">
        <f>+MIN(F39:F40)</f>
        <v>382.5</v>
      </c>
      <c r="G42" s="274">
        <f>+MIN(G39+MAX(F39-F40,0)-MAX(E40-E39,0)-MAX(D40-D39,0)-MAX(C40-C39,0),G40)</f>
        <v>0</v>
      </c>
      <c r="H42" s="274">
        <f>+MIN(H39:H40)</f>
        <v>0</v>
      </c>
      <c r="I42" s="98">
        <f>+C42+D42+E42+MIN(F39:F40)+G42+H42</f>
        <v>936.5</v>
      </c>
      <c r="J42" s="278">
        <f>+K47</f>
        <v>0</v>
      </c>
      <c r="K42" s="280">
        <f>+I42-H42</f>
        <v>936.5</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DSUM(Doklady!A103:I9999,"GGG",Spolu!L45:M47)</f>
        <v>0</v>
      </c>
      <c r="D45" s="104">
        <f>DSUM(Doklady!A103:I9999,"GGG",Spolu!N45:O47)</f>
        <v>0</v>
      </c>
      <c r="E45" s="104">
        <f>DSUM(Doklady!A103:I9999,"GGG",Spolu!P45:Q47)</f>
        <v>0</v>
      </c>
      <c r="F45" s="104">
        <f>DSUM(Doklady!A103:I9999,"GGG",Spolu!R45:S47)</f>
        <v>0</v>
      </c>
      <c r="G45" s="104">
        <f>DSUM(Doklady!A103:I9999,"GGG",Spolu!T45:U47)-H45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58"/>
      <c r="B50" s="359"/>
      <c r="C50" s="359"/>
      <c r="D50" s="359"/>
      <c r="E50" s="359"/>
      <c r="F50" s="359"/>
      <c r="G50" s="359"/>
      <c r="H50" s="359"/>
      <c r="I50" s="359"/>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936.5</v>
      </c>
      <c r="E53" s="98">
        <f>IF(A53&lt;&gt;"",MIN(D53,C53)*Doklady!C1/(1-Doklady!C1),"")</f>
        <v>0</v>
      </c>
      <c r="F53" s="96">
        <f>IF(A53&lt;&gt;"",Doklady!I1,"")</f>
        <v>0</v>
      </c>
      <c r="G53" s="98">
        <f t="shared" ref="G53:G84" si="0">+IFERROR(HLOOKUP(IF(RIGHT(B53,15)="bežné transfery",LEFT(B53,LEN(B53)-18),0),$J$40:$K$42,3,0),MIN(C53,D53))</f>
        <v>936.5</v>
      </c>
      <c r="H53" s="96"/>
      <c r="I53" s="98">
        <f>IF(A53&lt;&gt;"",MAX(IF(G53&lt;C53,C53-G53,0)+IF(F53&lt;E53,E53-F53,0),0),0)</f>
        <v>53575.5</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936.5</v>
      </c>
      <c r="E118" s="290">
        <f t="shared" si="5"/>
        <v>0</v>
      </c>
      <c r="F118" s="290">
        <f t="shared" si="5"/>
        <v>0</v>
      </c>
      <c r="G118" s="290">
        <f t="shared" si="5"/>
        <v>936.5</v>
      </c>
      <c r="H118" s="290">
        <f t="shared" si="5"/>
        <v>0</v>
      </c>
      <c r="I118" s="290">
        <f t="shared" si="5"/>
        <v>53575.5</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82"/>
      <c r="E128" s="382"/>
      <c r="F128" s="382"/>
      <c r="G128" s="382"/>
      <c r="H128" s="382"/>
      <c r="I128" s="382"/>
      <c r="J128" s="113"/>
    </row>
    <row r="129" spans="1:10" ht="68.25" customHeight="1" x14ac:dyDescent="0.2">
      <c r="A129" s="10"/>
      <c r="B129" s="269" t="s">
        <v>1116</v>
      </c>
      <c r="C129" s="270"/>
      <c r="D129" s="355" t="s">
        <v>1117</v>
      </c>
      <c r="E129" s="355"/>
      <c r="F129" s="355"/>
      <c r="G129" s="355"/>
      <c r="H129" s="355"/>
      <c r="I129" s="355"/>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2021-05-25T14:12:09Z</cp:lastPrinted>
  <dcterms:created xsi:type="dcterms:W3CDTF">2017-02-20T06:20:12Z</dcterms:created>
  <dcterms:modified xsi:type="dcterms:W3CDTF">2021-05-25T20:22:44Z</dcterms:modified>
</cp:coreProperties>
</file>